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<sst xmlns="http://schemas.openxmlformats.org/spreadsheetml/2006/main" count="1044" uniqueCount="199">
  <si>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</si>
  <si>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</si>
  <si>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</si>
  <si>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</si>
  <si>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</si>
  <si>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</si>
  <si>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</si>
  <si>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</si>
  <si>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</si>
  <si>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</si>
  <si>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</si>
  <si>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</si>
  <si>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</si>
  <si>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</si>
  <si>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</si>
  <si>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</si>
  <si>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</si>
  <si>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</si>
  <si>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</si>
  <si>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</si>
  <si>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</si>
  <si>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</si>
  <si>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</si>
  <si>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</si>
  <si>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</si>
  <si>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</si>
  <si>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</si>
  <si>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</si>
  <si>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</si>
  <si>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</si>
  <si>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</si>
  <si>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</si>
  <si>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</si>
  <si>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</si>
  <si>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</si>
  <si>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</si>
  <si>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</si>
  <si>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</si>
  <si>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</si>
  <si>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</si>
  <si>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</si>
  <si>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</si>
  <si>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</si>
  <si>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</si>
  <si>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</si>
  <si>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</si>
  <si>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</si>
  <si>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</si>
  <si>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</si>
  <si>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</si>
  <si>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</si>
  <si>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</si>
  <si>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</si>
  <si>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</si>
  <si>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</si>
  <si>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</si>
  <si>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</si>
  <si>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</si>
  <si>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</si>
  <si>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</si>
  <si>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</si>
  <si>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</si>
  <si>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</si>
  <si>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</si>
  <si>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</si>
  <si>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</si>
  <si>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</si>
  <si>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</si>
  <si>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</si>
  <si>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</si>
  <si>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</si>
  <si>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</si>
  <si>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</si>
  <si>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</si>
  <si>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</si>
  <si>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</si>
  <si>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</si>
  <si>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</si>
  <si>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</si>
  <si>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</si>
  <si>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</si>
  <si>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</si>
  <si>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</si>
  <si>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</si>
  <si>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</si>
  <si>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</si>
  <si>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</si>
  <si>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</si>
  <si>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</si>
  <si>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</si>
  <si>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</si>
  <si>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</si>
  <si>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</si>
  <si>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</si>
  <si>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</si>
  <si>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</si>
  <si>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</si>
  <si>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</si>
  <si>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</si>
  <si>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</si>
  <si>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</si>
  <si>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</si>
  <si>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</si>
  <si>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</si>
  <si>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</si>
  <si>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</si>
  <si>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</si>
  <si>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</si>
  <si>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</si>
  <si>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</si>
  <si>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</si>
  <si>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</si>
  <si>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</si>
  <si>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</si>
  <si>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</si>
  <si>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</si>
  <si>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</si>
  <si>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</si>
  <si>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</si>
  <si>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</si>
  <si>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</si>
  <si>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</si>
  <si>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</si>
  <si>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</si>
  <si>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</si>
  <si>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</si>
  <si>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</si>
  <si>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</si>
  <si>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</si>
  <si>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</si>
  <si>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</si>
  <si>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</si>
  <si>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</si>
  <si>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</si>
  <si>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</si>
  <si>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</si>
  <si>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</si>
  <si>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</si>
  <si>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</si>
  <si>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</si>
  <si>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</si>
  <si>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</si>
  <si>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</si>
  <si>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</si>
  <si>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</si>
  <si>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</si>
  <si>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</si>
  <si>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</si>
  <si>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</si>
  <si>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</si>
  <si>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</si>
  <si>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</si>
  <si>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</si>
  <si>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</si>
  <si>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</si>
  <si>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</si>
  <si>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</si>
  <si>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</si>
  <si>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</si>
  <si>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</si>
  <si>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</si>
  <si>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</si>
  <si>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</si>
  <si>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</si>
  <si>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</si>
  <si>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</si>
  <si>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</si>
  <si>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</si>
  <si>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</si>
  <si>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</si>
  <si>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</si>
  <si>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</si>
  <si>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</si>
  <si>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</si>
  <si>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</si>
  <si>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</si>
  <si>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</si>
  <si>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</si>
  <si>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</si>
  <si>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</si>
  <si>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</si>
  <si>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</si>
  <si>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</si>
  <si>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</si>
  <si>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</si>
  <si>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</si>
  <si>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</si>
  <si>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</si>
  <si>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</si>
  <si>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</si>
  <si>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</si>
  <si>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</si>
  <si>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</si>
  <si>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Direktorius</t>
  </si>
  <si>
    <t>Vidmantas Vitkauskas</t>
  </si>
  <si>
    <t>Garliavos Juozo Lukšos gimnazija</t>
  </si>
  <si>
    <t>2016 M. KOVO 31 D.</t>
  </si>
  <si>
    <t>4.3</t>
  </si>
  <si>
    <t>2016 04 05    Nr.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</si>
</sst>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2" t="s">
        <v>176</v>
      </c>
      <c r="K1" s="263"/>
      <c r="L1" s="26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3"/>
      <c r="K2" s="263"/>
      <c r="L2" s="26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3"/>
      <c r="K3" s="263"/>
      <c r="L3" s="26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3"/>
      <c r="K4" s="263"/>
      <c r="L4" s="26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3"/>
      <c r="K5" s="263"/>
      <c r="L5" s="26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9"/>
      <c r="H6" s="280"/>
      <c r="I6" s="280"/>
      <c r="J6" s="280"/>
      <c r="K6" s="28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4" t="s">
        <v>173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5" t="s">
        <v>161</v>
      </c>
      <c r="H8" s="285"/>
      <c r="I8" s="285"/>
      <c r="J8" s="285"/>
      <c r="K8" s="28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3" t="s">
        <v>163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4" t="s">
        <v>164</v>
      </c>
      <c r="H10" s="284"/>
      <c r="I10" s="284"/>
      <c r="J10" s="284"/>
      <c r="K10" s="28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6" t="s">
        <v>162</v>
      </c>
      <c r="H11" s="286"/>
      <c r="I11" s="286"/>
      <c r="J11" s="286"/>
      <c r="K11" s="28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3" t="s">
        <v>5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4" t="s">
        <v>165</v>
      </c>
      <c r="H15" s="284"/>
      <c r="I15" s="284"/>
      <c r="J15" s="284"/>
      <c r="K15" s="28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7" t="s">
        <v>166</v>
      </c>
      <c r="H16" s="277"/>
      <c r="I16" s="277"/>
      <c r="J16" s="277"/>
      <c r="K16" s="27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1"/>
      <c r="H17" s="282"/>
      <c r="I17" s="282"/>
      <c r="J17" s="282"/>
      <c r="K17" s="28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2"/>
      <c r="D22" s="303"/>
      <c r="E22" s="303"/>
      <c r="F22" s="303"/>
      <c r="G22" s="303"/>
      <c r="H22" s="303"/>
      <c r="I22" s="30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8" t="s">
        <v>7</v>
      </c>
      <c r="H25" s="27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6" t="s">
        <v>2</v>
      </c>
      <c r="B27" s="267"/>
      <c r="C27" s="268"/>
      <c r="D27" s="268"/>
      <c r="E27" s="268"/>
      <c r="F27" s="268"/>
      <c r="G27" s="271" t="s">
        <v>3</v>
      </c>
      <c r="H27" s="273" t="s">
        <v>143</v>
      </c>
      <c r="I27" s="275" t="s">
        <v>147</v>
      </c>
      <c r="J27" s="276"/>
      <c r="K27" s="300" t="s">
        <v>144</v>
      </c>
      <c r="L27" s="29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9"/>
      <c r="B28" s="270"/>
      <c r="C28" s="270"/>
      <c r="D28" s="270"/>
      <c r="E28" s="270"/>
      <c r="F28" s="270"/>
      <c r="G28" s="272"/>
      <c r="H28" s="274"/>
      <c r="I28" s="182" t="s">
        <v>142</v>
      </c>
      <c r="J28" s="183" t="s">
        <v>141</v>
      </c>
      <c r="K28" s="301"/>
      <c r="L28" s="29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1" t="s">
        <v>139</v>
      </c>
      <c r="B29" s="292"/>
      <c r="C29" s="292"/>
      <c r="D29" s="292"/>
      <c r="E29" s="292"/>
      <c r="F29" s="29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7">
        <v>1</v>
      </c>
      <c r="B54" s="288"/>
      <c r="C54" s="288"/>
      <c r="D54" s="288"/>
      <c r="E54" s="288"/>
      <c r="F54" s="28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4">
        <v>1</v>
      </c>
      <c r="B90" s="295"/>
      <c r="C90" s="295"/>
      <c r="D90" s="295"/>
      <c r="E90" s="295"/>
      <c r="F90" s="29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7">
        <v>1</v>
      </c>
      <c r="B131" s="288"/>
      <c r="C131" s="288"/>
      <c r="D131" s="288"/>
      <c r="E131" s="288"/>
      <c r="F131" s="28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7">
        <v>1</v>
      </c>
      <c r="B171" s="288"/>
      <c r="C171" s="288"/>
      <c r="D171" s="288"/>
      <c r="E171" s="288"/>
      <c r="F171" s="28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7">
        <v>1</v>
      </c>
      <c r="B208" s="288"/>
      <c r="C208" s="288"/>
      <c r="D208" s="288"/>
      <c r="E208" s="288"/>
      <c r="F208" s="28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7">
        <v>1</v>
      </c>
      <c r="B247" s="288"/>
      <c r="C247" s="288"/>
      <c r="D247" s="288"/>
      <c r="E247" s="288"/>
      <c r="F247" s="28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7">
        <v>1</v>
      </c>
      <c r="B288" s="288"/>
      <c r="C288" s="288"/>
      <c r="D288" s="288"/>
      <c r="E288" s="288"/>
      <c r="F288" s="28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7">
        <v>1</v>
      </c>
      <c r="B330" s="288"/>
      <c r="C330" s="288"/>
      <c r="D330" s="288"/>
      <c r="E330" s="288"/>
      <c r="F330" s="28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5" t="s">
        <v>175</v>
      </c>
      <c r="E351" s="306"/>
      <c r="F351" s="306"/>
      <c r="G351" s="306"/>
      <c r="H351" s="241"/>
      <c r="I351" s="186" t="s">
        <v>132</v>
      </c>
      <c r="J351" s="5"/>
      <c r="K351" s="304" t="s">
        <v>133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2" t="s">
        <v>176</v>
      </c>
      <c r="K1" s="263"/>
      <c r="L1" s="26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3"/>
      <c r="K2" s="263"/>
      <c r="L2" s="26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3"/>
      <c r="K3" s="263"/>
      <c r="L3" s="26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3"/>
      <c r="K4" s="263"/>
      <c r="L4" s="26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3"/>
      <c r="K5" s="263"/>
      <c r="L5" s="26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9"/>
      <c r="H6" s="280"/>
      <c r="I6" s="280"/>
      <c r="J6" s="280"/>
      <c r="K6" s="28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4" t="s">
        <v>173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5" t="s">
        <v>161</v>
      </c>
      <c r="H8" s="285"/>
      <c r="I8" s="285"/>
      <c r="J8" s="285"/>
      <c r="K8" s="28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3" t="s">
        <v>163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4" t="s">
        <v>164</v>
      </c>
      <c r="H10" s="284"/>
      <c r="I10" s="284"/>
      <c r="J10" s="284"/>
      <c r="K10" s="28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6" t="s">
        <v>162</v>
      </c>
      <c r="H11" s="286"/>
      <c r="I11" s="286"/>
      <c r="J11" s="286"/>
      <c r="K11" s="28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3" t="s">
        <v>5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4" t="s">
        <v>165</v>
      </c>
      <c r="H15" s="284"/>
      <c r="I15" s="284"/>
      <c r="J15" s="284"/>
      <c r="K15" s="28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7" t="s">
        <v>166</v>
      </c>
      <c r="H16" s="277"/>
      <c r="I16" s="277"/>
      <c r="J16" s="277"/>
      <c r="K16" s="27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1"/>
      <c r="H17" s="282"/>
      <c r="I17" s="282"/>
      <c r="J17" s="282"/>
      <c r="K17" s="28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7"/>
      <c r="D19" s="308"/>
      <c r="E19" s="308"/>
      <c r="F19" s="308"/>
      <c r="G19" s="308"/>
      <c r="H19" s="308"/>
      <c r="I19" s="30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2" t="s">
        <v>179</v>
      </c>
      <c r="D20" s="303"/>
      <c r="E20" s="303"/>
      <c r="F20" s="303"/>
      <c r="G20" s="303"/>
      <c r="H20" s="303"/>
      <c r="I20" s="30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2" t="s">
        <v>180</v>
      </c>
      <c r="D21" s="303"/>
      <c r="E21" s="303"/>
      <c r="F21" s="303"/>
      <c r="G21" s="303"/>
      <c r="H21" s="303"/>
      <c r="I21" s="30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2" t="s">
        <v>178</v>
      </c>
      <c r="D22" s="303"/>
      <c r="E22" s="303"/>
      <c r="F22" s="303"/>
      <c r="G22" s="303"/>
      <c r="H22" s="303"/>
      <c r="I22" s="30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8" t="s">
        <v>7</v>
      </c>
      <c r="H25" s="27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6" t="s">
        <v>2</v>
      </c>
      <c r="B27" s="267"/>
      <c r="C27" s="268"/>
      <c r="D27" s="268"/>
      <c r="E27" s="268"/>
      <c r="F27" s="268"/>
      <c r="G27" s="271" t="s">
        <v>3</v>
      </c>
      <c r="H27" s="273" t="s">
        <v>143</v>
      </c>
      <c r="I27" s="275" t="s">
        <v>147</v>
      </c>
      <c r="J27" s="276"/>
      <c r="K27" s="300" t="s">
        <v>144</v>
      </c>
      <c r="L27" s="29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9"/>
      <c r="B28" s="270"/>
      <c r="C28" s="270"/>
      <c r="D28" s="270"/>
      <c r="E28" s="270"/>
      <c r="F28" s="270"/>
      <c r="G28" s="272"/>
      <c r="H28" s="274"/>
      <c r="I28" s="182" t="s">
        <v>142</v>
      </c>
      <c r="J28" s="183" t="s">
        <v>141</v>
      </c>
      <c r="K28" s="301"/>
      <c r="L28" s="29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1" t="s">
        <v>139</v>
      </c>
      <c r="B29" s="292"/>
      <c r="C29" s="292"/>
      <c r="D29" s="292"/>
      <c r="E29" s="292"/>
      <c r="F29" s="29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7">
        <v>1</v>
      </c>
      <c r="B54" s="288"/>
      <c r="C54" s="288"/>
      <c r="D54" s="288"/>
      <c r="E54" s="288"/>
      <c r="F54" s="28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4">
        <v>1</v>
      </c>
      <c r="B90" s="295"/>
      <c r="C90" s="295"/>
      <c r="D90" s="295"/>
      <c r="E90" s="295"/>
      <c r="F90" s="29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7">
        <v>1</v>
      </c>
      <c r="B131" s="288"/>
      <c r="C131" s="288"/>
      <c r="D131" s="288"/>
      <c r="E131" s="288"/>
      <c r="F131" s="28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7">
        <v>1</v>
      </c>
      <c r="B171" s="288"/>
      <c r="C171" s="288"/>
      <c r="D171" s="288"/>
      <c r="E171" s="288"/>
      <c r="F171" s="28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7">
        <v>1</v>
      </c>
      <c r="B208" s="288"/>
      <c r="C208" s="288"/>
      <c r="D208" s="288"/>
      <c r="E208" s="288"/>
      <c r="F208" s="28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7">
        <v>1</v>
      </c>
      <c r="B247" s="288"/>
      <c r="C247" s="288"/>
      <c r="D247" s="288"/>
      <c r="E247" s="288"/>
      <c r="F247" s="28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7">
        <v>1</v>
      </c>
      <c r="B288" s="288"/>
      <c r="C288" s="288"/>
      <c r="D288" s="288"/>
      <c r="E288" s="288"/>
      <c r="F288" s="28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7">
        <v>1</v>
      </c>
      <c r="B330" s="288"/>
      <c r="C330" s="288"/>
      <c r="D330" s="288"/>
      <c r="E330" s="288"/>
      <c r="F330" s="28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5" t="s">
        <v>175</v>
      </c>
      <c r="E351" s="306"/>
      <c r="F351" s="306"/>
      <c r="G351" s="306"/>
      <c r="H351" s="241"/>
      <c r="I351" s="186" t="s">
        <v>132</v>
      </c>
      <c r="J351" s="5"/>
      <c r="K351" s="304" t="s">
        <v>133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4">
      <selection activeCell="T27" sqref="T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9" t="s">
        <v>191</v>
      </c>
      <c r="H6" s="280"/>
      <c r="I6" s="280"/>
      <c r="J6" s="280"/>
      <c r="K6" s="28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4" t="s">
        <v>173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5" t="s">
        <v>161</v>
      </c>
      <c r="H8" s="285"/>
      <c r="I8" s="285"/>
      <c r="J8" s="285"/>
      <c r="K8" s="28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3" t="s">
        <v>196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4" t="s">
        <v>192</v>
      </c>
      <c r="H10" s="284"/>
      <c r="I10" s="284"/>
      <c r="J10" s="284"/>
      <c r="K10" s="28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6" t="s">
        <v>162</v>
      </c>
      <c r="H11" s="286"/>
      <c r="I11" s="286"/>
      <c r="J11" s="286"/>
      <c r="K11" s="28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3" t="s">
        <v>5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4" t="s">
        <v>198</v>
      </c>
      <c r="H15" s="284"/>
      <c r="I15" s="284"/>
      <c r="J15" s="284"/>
      <c r="K15" s="284"/>
      <c r="M15" s="3"/>
      <c r="N15" s="3"/>
      <c r="O15" s="3"/>
      <c r="P15" s="3"/>
    </row>
    <row r="16" spans="7:16" ht="11.25" customHeight="1">
      <c r="G16" s="277" t="s">
        <v>166</v>
      </c>
      <c r="H16" s="277"/>
      <c r="I16" s="277"/>
      <c r="J16" s="277"/>
      <c r="K16" s="27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3"/>
      <c r="F17" s="303"/>
      <c r="G17" s="303"/>
      <c r="H17" s="303"/>
      <c r="I17" s="303"/>
      <c r="J17" s="303"/>
      <c r="K17" s="303"/>
      <c r="L17" s="169"/>
      <c r="M17" s="3"/>
      <c r="N17" s="3"/>
      <c r="O17" s="3"/>
      <c r="P17" s="3"/>
    </row>
    <row r="18" spans="1:16" ht="12" customHeight="1">
      <c r="A18" s="290" t="s">
        <v>177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195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197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8" t="s">
        <v>7</v>
      </c>
      <c r="H25" s="27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6" t="s">
        <v>2</v>
      </c>
      <c r="B27" s="267"/>
      <c r="C27" s="268"/>
      <c r="D27" s="268"/>
      <c r="E27" s="268"/>
      <c r="F27" s="268"/>
      <c r="G27" s="271" t="s">
        <v>3</v>
      </c>
      <c r="H27" s="273" t="s">
        <v>143</v>
      </c>
      <c r="I27" s="275" t="s">
        <v>147</v>
      </c>
      <c r="J27" s="276"/>
      <c r="K27" s="300" t="s">
        <v>144</v>
      </c>
      <c r="L27" s="298" t="s">
        <v>168</v>
      </c>
      <c r="M27" s="105"/>
      <c r="N27" s="3"/>
      <c r="O27" s="3"/>
      <c r="P27" s="3"/>
    </row>
    <row r="28" spans="1:17" ht="46.5" customHeight="1">
      <c r="A28" s="269"/>
      <c r="B28" s="270"/>
      <c r="C28" s="270"/>
      <c r="D28" s="270"/>
      <c r="E28" s="270"/>
      <c r="F28" s="270"/>
      <c r="G28" s="272"/>
      <c r="H28" s="274"/>
      <c r="I28" s="182" t="s">
        <v>142</v>
      </c>
      <c r="J28" s="183" t="s">
        <v>141</v>
      </c>
      <c r="K28" s="301"/>
      <c r="L28" s="299"/>
      <c r="M28" s="3"/>
      <c r="N28" s="3"/>
      <c r="O28" s="3"/>
      <c r="P28" s="3"/>
      <c r="Q28" s="3"/>
    </row>
    <row r="29" spans="1:17" ht="11.25" customHeight="1">
      <c r="A29" s="291" t="s">
        <v>139</v>
      </c>
      <c r="B29" s="292"/>
      <c r="C29" s="292"/>
      <c r="D29" s="292"/>
      <c r="E29" s="292"/>
      <c r="F29" s="29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686300</v>
      </c>
      <c r="J30" s="110">
        <f>SUM(J31+J41+J62+J83+J91+J107+J130+J146+J155)</f>
        <v>172600</v>
      </c>
      <c r="K30" s="248">
        <f>SUM(K31+K41+K62+K83+K91+K107+K130+K146+K155)</f>
        <v>172600</v>
      </c>
      <c r="L30" s="247">
        <f>SUM(L31+L41+L62+L83+L91+L107+L130+L146+L155)</f>
        <v>108409.01000000001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670100</v>
      </c>
      <c r="J31" s="110">
        <f>SUM(J32+J37)</f>
        <v>167500</v>
      </c>
      <c r="K31" s="249">
        <f>SUM(K32+K37)</f>
        <v>167500</v>
      </c>
      <c r="L31" s="250">
        <f>SUM(L32+L37)</f>
        <v>107126.01000000001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511600</v>
      </c>
      <c r="J32" s="127">
        <f aca="true" t="shared" si="0" ref="J32:L33">SUM(J33)</f>
        <v>127900</v>
      </c>
      <c r="K32" s="252">
        <f t="shared" si="0"/>
        <v>127900</v>
      </c>
      <c r="L32" s="251">
        <f t="shared" si="0"/>
        <v>81982.13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511600</v>
      </c>
      <c r="J33" s="127">
        <f t="shared" si="0"/>
        <v>127900</v>
      </c>
      <c r="K33" s="252">
        <f t="shared" si="0"/>
        <v>127900</v>
      </c>
      <c r="L33" s="251">
        <f t="shared" si="0"/>
        <v>81982.13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511600</v>
      </c>
      <c r="J34" s="127">
        <f>SUM(J35:J36)</f>
        <v>127900</v>
      </c>
      <c r="K34" s="252">
        <f>SUM(K35:K36)</f>
        <v>127900</v>
      </c>
      <c r="L34" s="251">
        <f>SUM(L35:L36)</f>
        <v>81982.13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511600</v>
      </c>
      <c r="J35" s="116">
        <v>127900</v>
      </c>
      <c r="K35" s="253">
        <v>127900</v>
      </c>
      <c r="L35" s="253">
        <v>81982.13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158500</v>
      </c>
      <c r="J37" s="127">
        <f aca="true" t="shared" si="1" ref="J37:L38">J38</f>
        <v>39600</v>
      </c>
      <c r="K37" s="252">
        <f t="shared" si="1"/>
        <v>39600</v>
      </c>
      <c r="L37" s="251">
        <f t="shared" si="1"/>
        <v>25143.88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158500</v>
      </c>
      <c r="J38" s="127">
        <f t="shared" si="1"/>
        <v>39600</v>
      </c>
      <c r="K38" s="251">
        <f t="shared" si="1"/>
        <v>39600</v>
      </c>
      <c r="L38" s="251">
        <f t="shared" si="1"/>
        <v>25143.88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158500</v>
      </c>
      <c r="J39" s="127">
        <f>J40</f>
        <v>39600</v>
      </c>
      <c r="K39" s="251">
        <f>K40</f>
        <v>39600</v>
      </c>
      <c r="L39" s="251">
        <f>L40</f>
        <v>25143.88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158500</v>
      </c>
      <c r="J40" s="116">
        <v>39600</v>
      </c>
      <c r="K40" s="253">
        <v>39600</v>
      </c>
      <c r="L40" s="253">
        <v>25143.88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16200</v>
      </c>
      <c r="J41" s="119">
        <f t="shared" si="2"/>
        <v>5100</v>
      </c>
      <c r="K41" s="254">
        <f t="shared" si="2"/>
        <v>5100</v>
      </c>
      <c r="L41" s="254">
        <f t="shared" si="2"/>
        <v>1283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16200</v>
      </c>
      <c r="J42" s="129">
        <f t="shared" si="2"/>
        <v>5100</v>
      </c>
      <c r="K42" s="251">
        <f t="shared" si="2"/>
        <v>5100</v>
      </c>
      <c r="L42" s="252">
        <f t="shared" si="2"/>
        <v>1283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16200</v>
      </c>
      <c r="J43" s="129">
        <f t="shared" si="2"/>
        <v>5100</v>
      </c>
      <c r="K43" s="255">
        <f t="shared" si="2"/>
        <v>5100</v>
      </c>
      <c r="L43" s="255">
        <f t="shared" si="2"/>
        <v>1283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16200</v>
      </c>
      <c r="J44" s="150">
        <f>SUM(J45:J61)-J53</f>
        <v>5100</v>
      </c>
      <c r="K44" s="256">
        <f>SUM(K45:K61)-K53</f>
        <v>5100</v>
      </c>
      <c r="L44" s="257">
        <f>SUM(L45:L61)-L53</f>
        <v>1283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4000</v>
      </c>
      <c r="J50" s="116">
        <v>2000</v>
      </c>
      <c r="K50" s="253">
        <v>2000</v>
      </c>
      <c r="L50" s="253">
        <v>1.5</v>
      </c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3600</v>
      </c>
      <c r="J51" s="116">
        <v>900</v>
      </c>
      <c r="K51" s="253">
        <v>900</v>
      </c>
      <c r="L51" s="253">
        <v>419.95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53"/>
      <c r="L52" s="253"/>
      <c r="M52" s="3"/>
      <c r="N52" s="3"/>
      <c r="O52" s="3"/>
      <c r="P52" s="3"/>
      <c r="Q52" s="3"/>
    </row>
    <row r="53" spans="1:17" ht="11.25" customHeight="1">
      <c r="A53" s="297">
        <v>1</v>
      </c>
      <c r="B53" s="288"/>
      <c r="C53" s="288"/>
      <c r="D53" s="288"/>
      <c r="E53" s="288"/>
      <c r="F53" s="28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4000</v>
      </c>
      <c r="J57" s="116">
        <v>1000</v>
      </c>
      <c r="K57" s="253">
        <v>1000</v>
      </c>
      <c r="L57" s="253">
        <v>357.08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4600</v>
      </c>
      <c r="J61" s="116">
        <v>1200</v>
      </c>
      <c r="K61" s="253">
        <v>1200</v>
      </c>
      <c r="L61" s="253">
        <v>504.47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4">
        <v>1</v>
      </c>
      <c r="B88" s="295"/>
      <c r="C88" s="295"/>
      <c r="D88" s="295"/>
      <c r="E88" s="295"/>
      <c r="F88" s="296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7">
        <v>1</v>
      </c>
      <c r="B129" s="288"/>
      <c r="C129" s="288"/>
      <c r="D129" s="288"/>
      <c r="E129" s="288"/>
      <c r="F129" s="289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7">
        <v>1</v>
      </c>
      <c r="B169" s="288"/>
      <c r="C169" s="288"/>
      <c r="D169" s="288"/>
      <c r="E169" s="288"/>
      <c r="F169" s="289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2800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2800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2800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2800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2800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2800</v>
      </c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7">
        <v>1</v>
      </c>
      <c r="B207" s="288"/>
      <c r="C207" s="288"/>
      <c r="D207" s="288"/>
      <c r="E207" s="288"/>
      <c r="F207" s="289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7">
        <v>1</v>
      </c>
      <c r="B246" s="288"/>
      <c r="C246" s="288"/>
      <c r="D246" s="288"/>
      <c r="E246" s="288"/>
      <c r="F246" s="289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7">
        <v>1</v>
      </c>
      <c r="B286" s="288"/>
      <c r="C286" s="288"/>
      <c r="D286" s="288"/>
      <c r="E286" s="288"/>
      <c r="F286" s="289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7">
        <v>1</v>
      </c>
      <c r="B327" s="288"/>
      <c r="C327" s="288"/>
      <c r="D327" s="288"/>
      <c r="E327" s="288"/>
      <c r="F327" s="289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689100</v>
      </c>
      <c r="J344" s="141">
        <f>SUM(J30+J172)</f>
        <v>172600</v>
      </c>
      <c r="K344" s="141">
        <f>SUM(K30+K172)</f>
        <v>172600</v>
      </c>
      <c r="L344" s="142">
        <f>SUM(L30+L172)</f>
        <v>108409.01000000001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0" t="s">
        <v>193</v>
      </c>
      <c r="E347" s="310"/>
      <c r="F347" s="310"/>
      <c r="G347" s="310"/>
      <c r="H347" s="27"/>
      <c r="I347" s="3"/>
      <c r="J347" s="3"/>
      <c r="K347" s="309" t="s">
        <v>194</v>
      </c>
      <c r="L347" s="309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5" t="s">
        <v>175</v>
      </c>
      <c r="E351" s="306"/>
      <c r="F351" s="306"/>
      <c r="G351" s="306"/>
      <c r="H351" s="241"/>
      <c r="I351" s="186" t="s">
        <v>132</v>
      </c>
      <c r="J351" s="5"/>
      <c r="K351" s="304" t="s">
        <v>133</v>
      </c>
      <c r="L351" s="304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2016-04-25T16:58:49Z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