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<sst xmlns="http://schemas.openxmlformats.org/spreadsheetml/2006/main" count="1044" uniqueCount="199">
  <si>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</si>
  <si>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</si>
  <si>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</si>
  <si>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</si>
  <si>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</si>
  <si>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</si>
  <si>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</si>
  <si>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</si>
  <si>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</si>
  <si>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</si>
  <si>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</si>
  <si>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</si>
  <si>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</si>
  <si>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</si>
  <si>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</si>
  <si>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</si>
  <si>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</si>
  <si>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</si>
  <si>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</si>
  <si>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</si>
  <si>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</si>
  <si>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</si>
  <si>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</si>
  <si>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</si>
  <si>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</si>
  <si>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</si>
  <si>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</si>
  <si>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</si>
  <si>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</si>
  <si>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</si>
  <si>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</si>
  <si>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</si>
  <si>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</si>
  <si>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</si>
  <si>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</si>
  <si>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</si>
  <si>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</si>
  <si>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</si>
  <si>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</si>
  <si>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</si>
  <si>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</si>
  <si>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</si>
  <si>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</si>
  <si>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</si>
  <si>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</si>
  <si>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</si>
  <si>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</si>
  <si>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</si>
  <si>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</si>
  <si>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</si>
  <si>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</si>
  <si>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</si>
  <si>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</si>
  <si>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</si>
  <si>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</si>
  <si>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</si>
  <si>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</si>
  <si>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</si>
  <si>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</si>
  <si>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</si>
  <si>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</si>
  <si>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</si>
  <si>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</si>
  <si>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</si>
  <si>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</si>
  <si>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</si>
  <si>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</si>
  <si>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</si>
  <si>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</si>
  <si>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</si>
  <si>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</si>
  <si>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</si>
  <si>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</si>
  <si>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</si>
  <si>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</si>
  <si>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</si>
  <si>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</si>
  <si>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</si>
  <si>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</si>
  <si>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</si>
  <si>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</si>
  <si>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</si>
  <si>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</si>
  <si>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</si>
  <si>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</si>
  <si>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</si>
  <si>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</si>
  <si>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</si>
  <si>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</si>
  <si>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</si>
  <si>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</si>
  <si>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</si>
  <si>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</si>
  <si>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</si>
  <si>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</si>
  <si>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</si>
  <si>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</si>
  <si>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</si>
  <si>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</si>
  <si>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</si>
  <si>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</si>
  <si>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</si>
  <si>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</si>
  <si>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</si>
  <si>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</si>
  <si>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</si>
  <si>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</si>
  <si>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</si>
  <si>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</si>
  <si>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</si>
  <si>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</si>
  <si>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</si>
  <si>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</si>
  <si>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</si>
  <si>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</si>
  <si>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</si>
  <si>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</si>
  <si>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</si>
  <si>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</si>
  <si>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</si>
  <si>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</si>
  <si>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</si>
  <si>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</si>
  <si>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</si>
  <si>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</si>
  <si>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</si>
  <si>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</si>
  <si>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</si>
  <si>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</si>
  <si>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</si>
  <si>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</si>
  <si>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</si>
  <si>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</si>
  <si>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</si>
  <si>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</si>
  <si>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</si>
  <si>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</si>
  <si>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</si>
  <si>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</si>
  <si>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</si>
  <si>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</si>
  <si>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</si>
  <si>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</si>
  <si>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</si>
  <si>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</si>
  <si>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</si>
  <si>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</si>
  <si>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</si>
  <si>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</si>
  <si>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</si>
  <si>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</si>
  <si>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</si>
  <si>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</si>
  <si>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</si>
  <si>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</si>
  <si>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</si>
  <si>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</si>
  <si>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</si>
  <si>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</si>
  <si>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</si>
  <si>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</si>
  <si>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</si>
  <si>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</si>
  <si>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</si>
  <si>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</si>
  <si>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</si>
  <si>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</si>
  <si>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</si>
  <si>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</si>
  <si>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</si>
  <si>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</si>
  <si>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</si>
  <si>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</si>
  <si>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</si>
  <si>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</si>
  <si>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</si>
  <si>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</si>
  <si>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</si>
  <si>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</si>
  <si>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</si>
  <si>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</si>
  <si>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</si>
  <si>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</si>
  <si>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</si>
  <si>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</si>
  <si>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</si>
  <si>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</si>
  <si>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</si>
  <si>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</si>
  <si>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</si>
  <si>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</si>
  <si>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Kauno raj.savivaldybės administracijos kultūros, švietimo ir sporto skyrius</t>
  </si>
  <si>
    <t>ketvirtinė</t>
  </si>
  <si>
    <t>Garliavos Juozo Lukšos gimnazija</t>
  </si>
  <si>
    <t>2016 M. KOVO 31 D.</t>
  </si>
  <si>
    <t>4.3</t>
  </si>
  <si>
    <t>2016 07 05    Nr. 6</t>
  </si>
  <si>
    <t>Direktoriaus pavaduotoja ugdymui, pavaduojanti direktorių</t>
  </si>
  <si>
    <t>Albina Vinciūnienė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</si>
</sst>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[$-427]yyyy\ &quot;m.&quot;\ mmmm\ d\ &quot;d.&quot;"/>
    <numFmt numFmtId="174" formatCode="0.000"/>
    <numFmt numFmtId="175" formatCode="0.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6" applyFont="1" applyBorder="1" applyAlignment="1">
      <alignment/>
      <protection/>
    </xf>
    <xf numFmtId="172" fontId="4" fillId="0" borderId="0" xfId="47" applyNumberFormat="1" applyFont="1" applyBorder="1" applyAlignment="1" applyProtection="1">
      <alignment horizontal="right" vertical="center"/>
      <protection/>
    </xf>
    <xf numFmtId="172" fontId="6" fillId="0" borderId="0" xfId="47" applyNumberFormat="1" applyFont="1" applyBorder="1" applyAlignment="1" applyProtection="1">
      <alignment horizontal="left" vertical="center" wrapText="1"/>
      <protection/>
    </xf>
    <xf numFmtId="172" fontId="6" fillId="0" borderId="0" xfId="47" applyNumberFormat="1" applyFont="1" applyBorder="1" applyAlignment="1" applyProtection="1">
      <alignment horizontal="left" vertical="center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vertical="top"/>
      <protection/>
    </xf>
    <xf numFmtId="0" fontId="7" fillId="0" borderId="0" xfId="46" applyFont="1" applyAlignment="1">
      <alignment vertical="top" wrapText="1"/>
      <protection/>
    </xf>
    <xf numFmtId="0" fontId="15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3" fontId="7" fillId="0" borderId="10" xfId="46" applyNumberFormat="1" applyFont="1" applyBorder="1" applyAlignment="1" applyProtection="1">
      <alignment/>
      <protection/>
    </xf>
    <xf numFmtId="1" fontId="7" fillId="0" borderId="10" xfId="46" applyNumberFormat="1" applyFont="1" applyBorder="1" applyAlignment="1" applyProtection="1">
      <alignment/>
      <protection/>
    </xf>
    <xf numFmtId="172" fontId="6" fillId="0" borderId="0" xfId="47" applyNumberFormat="1" applyFont="1" applyBorder="1" applyAlignment="1" applyProtection="1">
      <alignment horizontal="right" vertical="center"/>
      <protection/>
    </xf>
    <xf numFmtId="172" fontId="13" fillId="0" borderId="0" xfId="47" applyNumberFormat="1" applyFont="1" applyBorder="1" applyAlignment="1" applyProtection="1">
      <alignment horizontal="left" vertical="center" wrapText="1"/>
      <protection/>
    </xf>
    <xf numFmtId="0" fontId="10" fillId="0" borderId="11" xfId="46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46" applyFont="1" applyBorder="1">
      <alignment/>
      <protection/>
    </xf>
    <xf numFmtId="0" fontId="3" fillId="0" borderId="0" xfId="46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15" fillId="0" borderId="14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1" fontId="7" fillId="0" borderId="17" xfId="46" applyNumberFormat="1" applyFont="1" applyBorder="1" applyAlignment="1">
      <alignment horizontal="center"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15" fillId="0" borderId="13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15" fillId="0" borderId="10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16" fillId="0" borderId="17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15" fillId="0" borderId="17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15" fillId="0" borderId="10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0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5" fillId="0" borderId="11" xfId="46" applyFont="1" applyFill="1" applyBorder="1" applyAlignment="1">
      <alignment vertical="top" wrapText="1"/>
      <protection/>
    </xf>
    <xf numFmtId="0" fontId="15" fillId="0" borderId="17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15" fillId="0" borderId="19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15" fillId="0" borderId="21" xfId="46" applyFont="1" applyBorder="1" applyAlignment="1">
      <alignment vertical="top" wrapText="1"/>
      <protection/>
    </xf>
    <xf numFmtId="0" fontId="15" fillId="0" borderId="10" xfId="46" applyFont="1" applyBorder="1" applyAlignment="1">
      <alignment vertical="top" wrapText="1"/>
      <protection/>
    </xf>
    <xf numFmtId="0" fontId="7" fillId="0" borderId="17" xfId="46" applyFont="1" applyBorder="1">
      <alignment/>
      <protection/>
    </xf>
    <xf numFmtId="0" fontId="16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Border="1">
      <alignment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5" xfId="46" applyFont="1" applyBorder="1" applyAlignment="1">
      <alignment horizontal="center" vertical="top" wrapText="1"/>
      <protection/>
    </xf>
    <xf numFmtId="0" fontId="7" fillId="0" borderId="22" xfId="46" applyFont="1" applyBorder="1" applyAlignment="1">
      <alignment horizontal="center" vertical="top" wrapText="1"/>
      <protection/>
    </xf>
    <xf numFmtId="0" fontId="15" fillId="0" borderId="17" xfId="46" applyFont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horizontal="center" vertical="top" wrapText="1"/>
      <protection/>
    </xf>
    <xf numFmtId="0" fontId="15" fillId="0" borderId="17" xfId="46" applyFont="1" applyBorder="1" applyAlignment="1">
      <alignment vertical="top" wrapText="1"/>
      <protection/>
    </xf>
    <xf numFmtId="0" fontId="7" fillId="0" borderId="12" xfId="46" applyFont="1" applyBorder="1" applyAlignment="1">
      <alignment vertical="top" wrapText="1"/>
      <protection/>
    </xf>
    <xf numFmtId="0" fontId="7" fillId="0" borderId="12" xfId="46" applyFont="1" applyBorder="1" applyAlignment="1">
      <alignment horizontal="center" vertical="top" wrapText="1"/>
      <protection/>
    </xf>
    <xf numFmtId="0" fontId="7" fillId="0" borderId="15" xfId="46" applyFont="1" applyBorder="1" applyAlignment="1">
      <alignment vertical="top" wrapText="1"/>
      <protection/>
    </xf>
    <xf numFmtId="0" fontId="7" fillId="0" borderId="11" xfId="46" applyFont="1" applyBorder="1" applyAlignment="1">
      <alignment vertical="top" wrapText="1"/>
      <protection/>
    </xf>
    <xf numFmtId="0" fontId="7" fillId="0" borderId="19" xfId="46" applyFont="1" applyBorder="1" applyAlignment="1">
      <alignment vertical="top" wrapText="1"/>
      <protection/>
    </xf>
    <xf numFmtId="0" fontId="15" fillId="0" borderId="0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13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7" fillId="0" borderId="14" xfId="46" applyFont="1" applyBorder="1" applyAlignment="1">
      <alignment vertical="top" wrapText="1"/>
      <protection/>
    </xf>
    <xf numFmtId="0" fontId="7" fillId="0" borderId="20" xfId="46" applyFont="1" applyBorder="1" applyAlignment="1">
      <alignment horizontal="center" vertical="top" wrapText="1"/>
      <protection/>
    </xf>
    <xf numFmtId="0" fontId="8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Border="1" applyAlignment="1">
      <alignment horizontal="center" vertical="center"/>
      <protection/>
    </xf>
    <xf numFmtId="0" fontId="6" fillId="0" borderId="0" xfId="46" applyFont="1" applyBorder="1">
      <alignment/>
      <protection/>
    </xf>
    <xf numFmtId="0" fontId="7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172" fontId="7" fillId="33" borderId="17" xfId="46" applyNumberFormat="1" applyFont="1" applyFill="1" applyBorder="1" applyAlignment="1">
      <alignment horizontal="right" vertical="center" wrapText="1"/>
      <protection/>
    </xf>
    <xf numFmtId="172" fontId="7" fillId="33" borderId="10" xfId="46" applyNumberFormat="1" applyFont="1" applyFill="1" applyBorder="1" applyAlignment="1">
      <alignment horizontal="right" vertical="center" wrapText="1"/>
      <protection/>
    </xf>
    <xf numFmtId="172" fontId="7" fillId="33" borderId="18" xfId="46" applyNumberFormat="1" applyFont="1" applyFill="1" applyBorder="1" applyAlignment="1">
      <alignment horizontal="right" vertical="center" wrapText="1"/>
      <protection/>
    </xf>
    <xf numFmtId="172" fontId="7" fillId="33" borderId="20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 applyProtection="1">
      <alignment horizontal="right" vertical="center" wrapText="1"/>
      <protection/>
    </xf>
    <xf numFmtId="172" fontId="7" fillId="0" borderId="19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 applyProtection="1">
      <alignment horizontal="right" vertical="center" wrapText="1"/>
      <protection/>
    </xf>
    <xf numFmtId="172" fontId="7" fillId="0" borderId="17" xfId="46" applyNumberFormat="1" applyFont="1" applyBorder="1" applyAlignment="1" applyProtection="1">
      <alignment horizontal="right" vertical="center" wrapText="1"/>
      <protection/>
    </xf>
    <xf numFmtId="172" fontId="7" fillId="33" borderId="15" xfId="46" applyNumberFormat="1" applyFont="1" applyFill="1" applyBorder="1" applyAlignment="1">
      <alignment horizontal="right" vertical="center" wrapText="1"/>
      <protection/>
    </xf>
    <xf numFmtId="172" fontId="7" fillId="33" borderId="19" xfId="46" applyNumberFormat="1" applyFont="1" applyFill="1" applyBorder="1" applyAlignment="1">
      <alignment horizontal="right" vertical="center" wrapText="1"/>
      <protection/>
    </xf>
    <xf numFmtId="172" fontId="7" fillId="0" borderId="17" xfId="46" applyNumberFormat="1" applyFont="1" applyBorder="1" applyAlignment="1">
      <alignment horizontal="right" vertical="center" wrapText="1"/>
      <protection/>
    </xf>
    <xf numFmtId="172" fontId="7" fillId="0" borderId="22" xfId="46" applyNumberFormat="1" applyFont="1" applyBorder="1" applyAlignment="1" applyProtection="1">
      <alignment horizontal="right" vertical="center" wrapText="1"/>
      <protection/>
    </xf>
    <xf numFmtId="172" fontId="7" fillId="0" borderId="12" xfId="46" applyNumberFormat="1" applyFont="1" applyBorder="1" applyAlignment="1" applyProtection="1">
      <alignment horizontal="right" vertical="center" wrapText="1"/>
      <protection/>
    </xf>
    <xf numFmtId="172" fontId="7" fillId="33" borderId="15" xfId="46" applyNumberFormat="1" applyFont="1" applyFill="1" applyBorder="1" applyAlignment="1">
      <alignment horizontal="right" vertical="center" wrapText="1"/>
      <protection/>
    </xf>
    <xf numFmtId="172" fontId="7" fillId="33" borderId="14" xfId="46" applyNumberFormat="1" applyFont="1" applyFill="1" applyBorder="1" applyAlignment="1">
      <alignment horizontal="right" vertical="center" wrapText="1"/>
      <protection/>
    </xf>
    <xf numFmtId="172" fontId="7" fillId="33" borderId="19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 wrapText="1"/>
      <protection/>
    </xf>
    <xf numFmtId="172" fontId="7" fillId="33" borderId="13" xfId="46" applyNumberFormat="1" applyFont="1" applyFill="1" applyBorder="1" applyAlignment="1">
      <alignment horizontal="right" vertical="center" wrapText="1"/>
      <protection/>
    </xf>
    <xf numFmtId="172" fontId="7" fillId="33" borderId="10" xfId="46" applyNumberFormat="1" applyFont="1" applyFill="1" applyBorder="1" applyAlignment="1">
      <alignment horizontal="right" vertical="center" wrapText="1"/>
      <protection/>
    </xf>
    <xf numFmtId="172" fontId="7" fillId="0" borderId="22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>
      <alignment horizontal="right" vertical="center" wrapText="1"/>
      <protection/>
    </xf>
    <xf numFmtId="172" fontId="7" fillId="0" borderId="19" xfId="46" applyNumberFormat="1" applyFont="1" applyBorder="1" applyAlignment="1">
      <alignment horizontal="right" vertical="center" wrapText="1"/>
      <protection/>
    </xf>
    <xf numFmtId="172" fontId="7" fillId="0" borderId="12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 applyProtection="1">
      <alignment horizontal="right" vertical="center" wrapText="1"/>
      <protection/>
    </xf>
    <xf numFmtId="172" fontId="7" fillId="33" borderId="13" xfId="46" applyNumberFormat="1" applyFont="1" applyFill="1" applyBorder="1" applyAlignment="1">
      <alignment horizontal="right" vertical="center" wrapText="1"/>
      <protection/>
    </xf>
    <xf numFmtId="172" fontId="7" fillId="33" borderId="21" xfId="46" applyNumberFormat="1" applyFont="1" applyFill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/>
      <protection/>
    </xf>
    <xf numFmtId="172" fontId="7" fillId="33" borderId="13" xfId="46" applyNumberFormat="1" applyFont="1" applyFill="1" applyBorder="1" applyAlignment="1">
      <alignment horizontal="right" vertical="center"/>
      <protection/>
    </xf>
    <xf numFmtId="172" fontId="7" fillId="33" borderId="10" xfId="46" applyNumberFormat="1" applyFont="1" applyFill="1" applyBorder="1" applyAlignment="1">
      <alignment horizontal="right" vertical="center"/>
      <protection/>
    </xf>
    <xf numFmtId="0" fontId="15" fillId="0" borderId="15" xfId="46" applyFont="1" applyFill="1" applyBorder="1" applyAlignment="1">
      <alignment vertical="center" wrapText="1"/>
      <protection/>
    </xf>
    <xf numFmtId="0" fontId="15" fillId="0" borderId="14" xfId="46" applyFont="1" applyFill="1" applyBorder="1" applyAlignment="1">
      <alignment vertical="center" wrapText="1"/>
      <protection/>
    </xf>
    <xf numFmtId="0" fontId="15" fillId="0" borderId="19" xfId="46" applyFont="1" applyFill="1" applyBorder="1" applyAlignment="1">
      <alignment vertical="center" wrapText="1"/>
      <protection/>
    </xf>
    <xf numFmtId="0" fontId="15" fillId="0" borderId="21" xfId="46" applyFont="1" applyBorder="1" applyAlignment="1">
      <alignment vertical="center" wrapText="1"/>
      <protection/>
    </xf>
    <xf numFmtId="0" fontId="15" fillId="0" borderId="11" xfId="46" applyFont="1" applyFill="1" applyBorder="1" applyAlignment="1">
      <alignment vertical="center" wrapText="1"/>
      <protection/>
    </xf>
    <xf numFmtId="172" fontId="7" fillId="33" borderId="20" xfId="46" applyNumberFormat="1" applyFont="1" applyFill="1" applyBorder="1" applyAlignment="1">
      <alignment horizontal="right" vertical="center" wrapText="1"/>
      <protection/>
    </xf>
    <xf numFmtId="172" fontId="7" fillId="33" borderId="22" xfId="46" applyNumberFormat="1" applyFont="1" applyFill="1" applyBorder="1" applyAlignment="1">
      <alignment horizontal="right" vertical="center" wrapText="1"/>
      <protection/>
    </xf>
    <xf numFmtId="172" fontId="7" fillId="33" borderId="24" xfId="46" applyNumberFormat="1" applyFont="1" applyFill="1" applyBorder="1" applyAlignment="1">
      <alignment horizontal="right" vertical="center" wrapText="1"/>
      <protection/>
    </xf>
    <xf numFmtId="172" fontId="7" fillId="33" borderId="12" xfId="46" applyNumberFormat="1" applyFont="1" applyFill="1" applyBorder="1" applyAlignment="1">
      <alignment horizontal="right" vertical="center" wrapText="1"/>
      <protection/>
    </xf>
    <xf numFmtId="172" fontId="7" fillId="33" borderId="16" xfId="46" applyNumberFormat="1" applyFont="1" applyFill="1" applyBorder="1" applyAlignment="1">
      <alignment horizontal="right" vertical="center" wrapText="1"/>
      <protection/>
    </xf>
    <xf numFmtId="172" fontId="7" fillId="33" borderId="18" xfId="46" applyNumberFormat="1" applyFont="1" applyFill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/>
      <protection/>
    </xf>
    <xf numFmtId="172" fontId="7" fillId="33" borderId="13" xfId="46" applyNumberFormat="1" applyFont="1" applyFill="1" applyBorder="1" applyAlignment="1">
      <alignment horizontal="right" vertical="center"/>
      <protection/>
    </xf>
    <xf numFmtId="172" fontId="7" fillId="33" borderId="10" xfId="46" applyNumberFormat="1" applyFont="1" applyFill="1" applyBorder="1" applyAlignment="1">
      <alignment horizontal="right" vertical="center"/>
      <protection/>
    </xf>
    <xf numFmtId="172" fontId="7" fillId="33" borderId="21" xfId="46" applyNumberFormat="1" applyFont="1" applyFill="1" applyBorder="1" applyAlignment="1">
      <alignment horizontal="right" vertical="center" wrapText="1"/>
      <protection/>
    </xf>
    <xf numFmtId="172" fontId="7" fillId="33" borderId="11" xfId="46" applyNumberFormat="1" applyFont="1" applyFill="1" applyBorder="1" applyAlignment="1">
      <alignment horizontal="right" vertical="center" wrapText="1"/>
      <protection/>
    </xf>
    <xf numFmtId="172" fontId="7" fillId="33" borderId="23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Alignment="1">
      <alignment/>
      <protection/>
    </xf>
    <xf numFmtId="0" fontId="14" fillId="0" borderId="0" xfId="46" applyFont="1" applyBorder="1" applyAlignment="1">
      <alignment horizontal="center" vertical="top"/>
      <protection/>
    </xf>
    <xf numFmtId="172" fontId="7" fillId="33" borderId="17" xfId="46" applyNumberFormat="1" applyFont="1" applyFill="1" applyBorder="1" applyAlignment="1" applyProtection="1">
      <alignment horizontal="right" vertical="center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15" fillId="0" borderId="17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46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72" fontId="3" fillId="0" borderId="0" xfId="47" applyNumberFormat="1" applyFont="1" applyBorder="1" applyAlignment="1" applyProtection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7" fillId="0" borderId="10" xfId="46" applyNumberFormat="1" applyFont="1" applyBorder="1" applyAlignment="1" applyProtection="1">
      <alignment/>
      <protection/>
    </xf>
    <xf numFmtId="0" fontId="5" fillId="0" borderId="0" xfId="47" applyFont="1" applyBorder="1" applyAlignment="1">
      <alignment horizontal="center"/>
      <protection/>
    </xf>
    <xf numFmtId="172" fontId="3" fillId="0" borderId="0" xfId="47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72" fontId="3" fillId="0" borderId="11" xfId="46" applyNumberFormat="1" applyFont="1" applyBorder="1" applyAlignment="1" applyProtection="1">
      <alignment horizontal="right"/>
      <protection/>
    </xf>
    <xf numFmtId="49" fontId="20" fillId="0" borderId="10" xfId="46" applyNumberFormat="1" applyFont="1" applyBorder="1" applyAlignment="1" applyProtection="1">
      <alignment horizontal="center" vertical="center" wrapText="1"/>
      <protection/>
    </xf>
    <xf numFmtId="49" fontId="20" fillId="0" borderId="15" xfId="46" applyNumberFormat="1" applyFont="1" applyBorder="1" applyAlignment="1" applyProtection="1">
      <alignment horizontal="center" vertical="center" wrapText="1"/>
      <protection/>
    </xf>
    <xf numFmtId="0" fontId="7" fillId="0" borderId="11" xfId="46" applyFont="1" applyBorder="1" applyAlignment="1">
      <alignment horizontal="left"/>
      <protection/>
    </xf>
    <xf numFmtId="0" fontId="12" fillId="0" borderId="11" xfId="46" applyFont="1" applyBorder="1" applyAlignment="1">
      <alignment horizontal="left" vertical="center"/>
      <protection/>
    </xf>
    <xf numFmtId="0" fontId="23" fillId="0" borderId="23" xfId="46" applyFont="1" applyBorder="1" applyAlignment="1">
      <alignment horizontal="center" vertical="top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6" fillId="0" borderId="10" xfId="46" applyFont="1" applyBorder="1" applyAlignment="1" applyProtection="1">
      <alignment horizontal="center" vertical="center" wrapText="1"/>
      <protection/>
    </xf>
    <xf numFmtId="0" fontId="6" fillId="0" borderId="15" xfId="46" applyFont="1" applyBorder="1" applyAlignment="1" applyProtection="1">
      <alignment horizontal="center" vertical="center" wrapText="1"/>
      <protection/>
    </xf>
    <xf numFmtId="49" fontId="6" fillId="0" borderId="17" xfId="46" applyNumberFormat="1" applyFont="1" applyBorder="1" applyAlignment="1" applyProtection="1">
      <alignment horizontal="center" vertical="center" wrapText="1"/>
      <protection/>
    </xf>
    <xf numFmtId="49" fontId="6" fillId="0" borderId="10" xfId="46" applyNumberFormat="1" applyFont="1" applyBorder="1" applyAlignment="1" applyProtection="1">
      <alignment horizontal="center" vertical="center" wrapText="1"/>
      <protection/>
    </xf>
    <xf numFmtId="1" fontId="6" fillId="0" borderId="15" xfId="46" applyNumberFormat="1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>
      <alignment horizontal="center" vertical="top" wrapText="1"/>
      <protection/>
    </xf>
    <xf numFmtId="0" fontId="3" fillId="0" borderId="10" xfId="46" applyFont="1" applyBorder="1" applyAlignment="1">
      <alignment horizontal="center" vertical="top" wrapText="1"/>
      <protection/>
    </xf>
    <xf numFmtId="0" fontId="3" fillId="0" borderId="17" xfId="46" applyFont="1" applyBorder="1" applyAlignment="1">
      <alignment horizontal="center" vertical="top" wrapText="1"/>
      <protection/>
    </xf>
    <xf numFmtId="1" fontId="3" fillId="0" borderId="17" xfId="46" applyNumberFormat="1" applyFont="1" applyBorder="1" applyAlignment="1">
      <alignment horizontal="center" vertical="top" wrapText="1"/>
      <protection/>
    </xf>
    <xf numFmtId="1" fontId="3" fillId="0" borderId="13" xfId="46" applyNumberFormat="1" applyFont="1" applyBorder="1" applyAlignment="1">
      <alignment horizontal="center" vertical="top" wrapText="1"/>
      <protection/>
    </xf>
    <xf numFmtId="1" fontId="3" fillId="0" borderId="10" xfId="46" applyNumberFormat="1" applyFont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top" wrapText="1"/>
      <protection/>
    </xf>
    <xf numFmtId="0" fontId="3" fillId="0" borderId="21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46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46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46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46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46" applyFont="1" applyBorder="1" applyAlignment="1">
      <alignment horizontal="center"/>
      <protection/>
    </xf>
    <xf numFmtId="0" fontId="14" fillId="0" borderId="11" xfId="46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46" applyFont="1">
      <alignment/>
      <protection/>
    </xf>
    <xf numFmtId="49" fontId="7" fillId="0" borderId="10" xfId="46" applyNumberFormat="1" applyFont="1" applyBorder="1" applyAlignment="1" applyProtection="1">
      <alignment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33" borderId="18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0" borderId="10" xfId="46" applyNumberFormat="1" applyFont="1" applyBorder="1" applyAlignment="1" applyProtection="1">
      <alignment horizontal="right" vertical="center" wrapText="1"/>
      <protection/>
    </xf>
    <xf numFmtId="2" fontId="7" fillId="33" borderId="15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24" xfId="46" applyNumberFormat="1" applyFont="1" applyFill="1" applyBorder="1" applyAlignment="1">
      <alignment horizontal="right" vertical="center" wrapText="1"/>
      <protection/>
    </xf>
    <xf numFmtId="2" fontId="7" fillId="33" borderId="12" xfId="46" applyNumberFormat="1" applyFont="1" applyFill="1" applyBorder="1" applyAlignment="1">
      <alignment horizontal="right" vertical="center" wrapText="1"/>
      <protection/>
    </xf>
    <xf numFmtId="2" fontId="7" fillId="0" borderId="17" xfId="46" applyNumberFormat="1" applyFont="1" applyBorder="1" applyAlignment="1" applyProtection="1">
      <alignment horizontal="right" vertical="center" wrapText="1"/>
      <protection/>
    </xf>
    <xf numFmtId="174" fontId="7" fillId="0" borderId="17" xfId="46" applyNumberFormat="1" applyFont="1" applyBorder="1" applyAlignment="1" applyProtection="1">
      <alignment horizontal="right" vertical="center" wrapText="1"/>
      <protection/>
    </xf>
    <xf numFmtId="2" fontId="7" fillId="0" borderId="0" xfId="46" applyNumberFormat="1" applyFont="1">
      <alignment/>
      <protection/>
    </xf>
    <xf numFmtId="2" fontId="15" fillId="0" borderId="0" xfId="46" applyNumberFormat="1" applyFont="1">
      <alignment/>
      <protection/>
    </xf>
    <xf numFmtId="2" fontId="7" fillId="33" borderId="13" xfId="46" applyNumberFormat="1" applyFont="1" applyFill="1" applyBorder="1" applyAlignment="1">
      <alignment horizontal="right" vertical="center"/>
      <protection/>
    </xf>
    <xf numFmtId="2" fontId="7" fillId="33" borderId="10" xfId="46" applyNumberFormat="1" applyFont="1" applyFill="1" applyBorder="1" applyAlignment="1">
      <alignment horizontal="right" vertical="center"/>
      <protection/>
    </xf>
    <xf numFmtId="0" fontId="3" fillId="0" borderId="13" xfId="46" applyFont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13" xfId="46" applyFont="1" applyFill="1" applyBorder="1" applyAlignment="1">
      <alignment horizontal="center" vertical="top" wrapText="1"/>
      <protection/>
    </xf>
    <xf numFmtId="0" fontId="23" fillId="0" borderId="0" xfId="46" applyFont="1" applyBorder="1" applyAlignment="1">
      <alignment horizontal="center" vertical="top"/>
      <protection/>
    </xf>
    <xf numFmtId="0" fontId="3" fillId="0" borderId="23" xfId="46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3" fillId="0" borderId="0" xfId="46" applyFont="1" applyBorder="1" applyAlignment="1" applyProtection="1">
      <alignment horizontal="center" vertical="center" wrapText="1"/>
      <protection/>
    </xf>
    <xf numFmtId="49" fontId="6" fillId="0" borderId="13" xfId="46" applyNumberFormat="1" applyFont="1" applyBorder="1" applyAlignment="1" applyProtection="1">
      <alignment horizontal="center" vertical="center"/>
      <protection/>
    </xf>
    <xf numFmtId="49" fontId="6" fillId="0" borderId="21" xfId="46" applyNumberFormat="1" applyFont="1" applyBorder="1" applyAlignment="1" applyProtection="1">
      <alignment horizontal="center" vertical="center"/>
      <protection/>
    </xf>
    <xf numFmtId="49" fontId="6" fillId="0" borderId="17" xfId="46" applyNumberFormat="1" applyFont="1" applyBorder="1" applyAlignment="1" applyProtection="1">
      <alignment horizontal="center" vertical="center"/>
      <protection/>
    </xf>
    <xf numFmtId="0" fontId="3" fillId="0" borderId="13" xfId="46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172" fontId="20" fillId="0" borderId="22" xfId="46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72" fontId="20" fillId="0" borderId="12" xfId="46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46" applyFont="1" applyBorder="1" applyAlignment="1">
      <alignment/>
      <protection/>
    </xf>
    <xf numFmtId="0" fontId="0" fillId="0" borderId="11" xfId="0" applyBorder="1" applyAlignment="1">
      <alignment/>
    </xf>
    <xf numFmtId="0" fontId="11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46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46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6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46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47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46" applyFont="1" applyBorder="1" applyAlignment="1">
      <alignment/>
      <protection/>
    </xf>
    <xf numFmtId="0" fontId="0" fillId="0" borderId="0" xfId="0" applyAlignment="1">
      <alignment/>
    </xf>
    <xf numFmtId="0" fontId="12" fillId="0" borderId="0" xfId="46" applyFont="1" applyBorder="1" applyAlignment="1">
      <alignment horizontal="center" vertical="center"/>
      <protection/>
    </xf>
    <xf numFmtId="0" fontId="7" fillId="0" borderId="11" xfId="46" applyFont="1" applyBorder="1" applyAlignment="1">
      <alignment horizont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88" t="s">
        <v>176</v>
      </c>
      <c r="K1" s="289"/>
      <c r="L1" s="28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9"/>
      <c r="K2" s="289"/>
      <c r="L2" s="28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9"/>
      <c r="K3" s="289"/>
      <c r="L3" s="28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9"/>
      <c r="K4" s="289"/>
      <c r="L4" s="28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89"/>
      <c r="K5" s="289"/>
      <c r="L5" s="28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05"/>
      <c r="H6" s="306"/>
      <c r="I6" s="306"/>
      <c r="J6" s="306"/>
      <c r="K6" s="30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0" t="s">
        <v>173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6" t="s">
        <v>161</v>
      </c>
      <c r="H8" s="286"/>
      <c r="I8" s="286"/>
      <c r="J8" s="286"/>
      <c r="K8" s="28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4" t="s">
        <v>163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5" t="s">
        <v>164</v>
      </c>
      <c r="H10" s="285"/>
      <c r="I10" s="285"/>
      <c r="J10" s="285"/>
      <c r="K10" s="28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7" t="s">
        <v>162</v>
      </c>
      <c r="H11" s="287"/>
      <c r="I11" s="287"/>
      <c r="J11" s="287"/>
      <c r="K11" s="28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4" t="s">
        <v>5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5" t="s">
        <v>165</v>
      </c>
      <c r="H15" s="285"/>
      <c r="I15" s="285"/>
      <c r="J15" s="285"/>
      <c r="K15" s="28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03" t="s">
        <v>166</v>
      </c>
      <c r="H16" s="303"/>
      <c r="I16" s="303"/>
      <c r="J16" s="303"/>
      <c r="K16" s="30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07"/>
      <c r="H17" s="308"/>
      <c r="I17" s="308"/>
      <c r="J17" s="308"/>
      <c r="K17" s="30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1"/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2"/>
      <c r="D22" s="283"/>
      <c r="E22" s="283"/>
      <c r="F22" s="283"/>
      <c r="G22" s="283"/>
      <c r="H22" s="283"/>
      <c r="I22" s="28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04" t="s">
        <v>7</v>
      </c>
      <c r="H25" s="304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92" t="s">
        <v>2</v>
      </c>
      <c r="B27" s="293"/>
      <c r="C27" s="294"/>
      <c r="D27" s="294"/>
      <c r="E27" s="294"/>
      <c r="F27" s="294"/>
      <c r="G27" s="297" t="s">
        <v>3</v>
      </c>
      <c r="H27" s="299" t="s">
        <v>143</v>
      </c>
      <c r="I27" s="301" t="s">
        <v>147</v>
      </c>
      <c r="J27" s="302"/>
      <c r="K27" s="280" t="s">
        <v>144</v>
      </c>
      <c r="L27" s="27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95"/>
      <c r="B28" s="296"/>
      <c r="C28" s="296"/>
      <c r="D28" s="296"/>
      <c r="E28" s="296"/>
      <c r="F28" s="296"/>
      <c r="G28" s="298"/>
      <c r="H28" s="300"/>
      <c r="I28" s="182" t="s">
        <v>142</v>
      </c>
      <c r="J28" s="183" t="s">
        <v>141</v>
      </c>
      <c r="K28" s="281"/>
      <c r="L28" s="27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2" t="s">
        <v>139</v>
      </c>
      <c r="B29" s="273"/>
      <c r="C29" s="273"/>
      <c r="D29" s="273"/>
      <c r="E29" s="273"/>
      <c r="F29" s="27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4">
        <v>1</v>
      </c>
      <c r="B54" s="265"/>
      <c r="C54" s="265"/>
      <c r="D54" s="265"/>
      <c r="E54" s="265"/>
      <c r="F54" s="26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5">
        <v>1</v>
      </c>
      <c r="B90" s="276"/>
      <c r="C90" s="276"/>
      <c r="D90" s="276"/>
      <c r="E90" s="276"/>
      <c r="F90" s="27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67">
        <v>1</v>
      </c>
      <c r="B131" s="265"/>
      <c r="C131" s="265"/>
      <c r="D131" s="265"/>
      <c r="E131" s="265"/>
      <c r="F131" s="26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4">
        <v>1</v>
      </c>
      <c r="B171" s="265"/>
      <c r="C171" s="265"/>
      <c r="D171" s="265"/>
      <c r="E171" s="265"/>
      <c r="F171" s="26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67">
        <v>1</v>
      </c>
      <c r="B208" s="265"/>
      <c r="C208" s="265"/>
      <c r="D208" s="265"/>
      <c r="E208" s="265"/>
      <c r="F208" s="26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67">
        <v>1</v>
      </c>
      <c r="B247" s="265"/>
      <c r="C247" s="265"/>
      <c r="D247" s="265"/>
      <c r="E247" s="265"/>
      <c r="F247" s="26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67">
        <v>1</v>
      </c>
      <c r="B288" s="265"/>
      <c r="C288" s="265"/>
      <c r="D288" s="265"/>
      <c r="E288" s="265"/>
      <c r="F288" s="26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67">
        <v>1</v>
      </c>
      <c r="B330" s="265"/>
      <c r="C330" s="265"/>
      <c r="D330" s="265"/>
      <c r="E330" s="265"/>
      <c r="F330" s="26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68" t="s">
        <v>133</v>
      </c>
      <c r="L348" s="26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69" t="s">
        <v>175</v>
      </c>
      <c r="E351" s="270"/>
      <c r="F351" s="270"/>
      <c r="G351" s="270"/>
      <c r="H351" s="241"/>
      <c r="I351" s="186" t="s">
        <v>132</v>
      </c>
      <c r="J351" s="5"/>
      <c r="K351" s="268" t="s">
        <v>133</v>
      </c>
      <c r="L351" s="26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88" t="s">
        <v>176</v>
      </c>
      <c r="K1" s="289"/>
      <c r="L1" s="28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9"/>
      <c r="K2" s="289"/>
      <c r="L2" s="28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9"/>
      <c r="K3" s="289"/>
      <c r="L3" s="28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9"/>
      <c r="K4" s="289"/>
      <c r="L4" s="28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89"/>
      <c r="K5" s="289"/>
      <c r="L5" s="28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05"/>
      <c r="H6" s="306"/>
      <c r="I6" s="306"/>
      <c r="J6" s="306"/>
      <c r="K6" s="30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0" t="s">
        <v>173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6" t="s">
        <v>161</v>
      </c>
      <c r="H8" s="286"/>
      <c r="I8" s="286"/>
      <c r="J8" s="286"/>
      <c r="K8" s="28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4" t="s">
        <v>163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5" t="s">
        <v>164</v>
      </c>
      <c r="H10" s="285"/>
      <c r="I10" s="285"/>
      <c r="J10" s="285"/>
      <c r="K10" s="28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7" t="s">
        <v>162</v>
      </c>
      <c r="H11" s="287"/>
      <c r="I11" s="287"/>
      <c r="J11" s="287"/>
      <c r="K11" s="28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4" t="s">
        <v>5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5" t="s">
        <v>165</v>
      </c>
      <c r="H15" s="285"/>
      <c r="I15" s="285"/>
      <c r="J15" s="285"/>
      <c r="K15" s="28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03" t="s">
        <v>166</v>
      </c>
      <c r="H16" s="303"/>
      <c r="I16" s="303"/>
      <c r="J16" s="303"/>
      <c r="K16" s="30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07"/>
      <c r="H17" s="308"/>
      <c r="I17" s="308"/>
      <c r="J17" s="308"/>
      <c r="K17" s="30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1"/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09"/>
      <c r="D19" s="310"/>
      <c r="E19" s="310"/>
      <c r="F19" s="310"/>
      <c r="G19" s="310"/>
      <c r="H19" s="310"/>
      <c r="I19" s="310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82" t="s">
        <v>179</v>
      </c>
      <c r="D20" s="283"/>
      <c r="E20" s="283"/>
      <c r="F20" s="283"/>
      <c r="G20" s="283"/>
      <c r="H20" s="283"/>
      <c r="I20" s="28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82" t="s">
        <v>180</v>
      </c>
      <c r="D21" s="283"/>
      <c r="E21" s="283"/>
      <c r="F21" s="283"/>
      <c r="G21" s="283"/>
      <c r="H21" s="283"/>
      <c r="I21" s="283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2" t="s">
        <v>178</v>
      </c>
      <c r="D22" s="283"/>
      <c r="E22" s="283"/>
      <c r="F22" s="283"/>
      <c r="G22" s="283"/>
      <c r="H22" s="283"/>
      <c r="I22" s="28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04" t="s">
        <v>7</v>
      </c>
      <c r="H25" s="304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92" t="s">
        <v>2</v>
      </c>
      <c r="B27" s="293"/>
      <c r="C27" s="294"/>
      <c r="D27" s="294"/>
      <c r="E27" s="294"/>
      <c r="F27" s="294"/>
      <c r="G27" s="297" t="s">
        <v>3</v>
      </c>
      <c r="H27" s="299" t="s">
        <v>143</v>
      </c>
      <c r="I27" s="301" t="s">
        <v>147</v>
      </c>
      <c r="J27" s="302"/>
      <c r="K27" s="280" t="s">
        <v>144</v>
      </c>
      <c r="L27" s="27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95"/>
      <c r="B28" s="296"/>
      <c r="C28" s="296"/>
      <c r="D28" s="296"/>
      <c r="E28" s="296"/>
      <c r="F28" s="296"/>
      <c r="G28" s="298"/>
      <c r="H28" s="300"/>
      <c r="I28" s="182" t="s">
        <v>142</v>
      </c>
      <c r="J28" s="183" t="s">
        <v>141</v>
      </c>
      <c r="K28" s="281"/>
      <c r="L28" s="27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2" t="s">
        <v>139</v>
      </c>
      <c r="B29" s="273"/>
      <c r="C29" s="273"/>
      <c r="D29" s="273"/>
      <c r="E29" s="273"/>
      <c r="F29" s="27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4">
        <v>1</v>
      </c>
      <c r="B54" s="265"/>
      <c r="C54" s="265"/>
      <c r="D54" s="265"/>
      <c r="E54" s="265"/>
      <c r="F54" s="26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5">
        <v>1</v>
      </c>
      <c r="B90" s="276"/>
      <c r="C90" s="276"/>
      <c r="D90" s="276"/>
      <c r="E90" s="276"/>
      <c r="F90" s="27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67">
        <v>1</v>
      </c>
      <c r="B131" s="265"/>
      <c r="C131" s="265"/>
      <c r="D131" s="265"/>
      <c r="E131" s="265"/>
      <c r="F131" s="26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4">
        <v>1</v>
      </c>
      <c r="B171" s="265"/>
      <c r="C171" s="265"/>
      <c r="D171" s="265"/>
      <c r="E171" s="265"/>
      <c r="F171" s="26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67">
        <v>1</v>
      </c>
      <c r="B208" s="265"/>
      <c r="C208" s="265"/>
      <c r="D208" s="265"/>
      <c r="E208" s="265"/>
      <c r="F208" s="26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67">
        <v>1</v>
      </c>
      <c r="B247" s="265"/>
      <c r="C247" s="265"/>
      <c r="D247" s="265"/>
      <c r="E247" s="265"/>
      <c r="F247" s="26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67">
        <v>1</v>
      </c>
      <c r="B288" s="265"/>
      <c r="C288" s="265"/>
      <c r="D288" s="265"/>
      <c r="E288" s="265"/>
      <c r="F288" s="26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67">
        <v>1</v>
      </c>
      <c r="B330" s="265"/>
      <c r="C330" s="265"/>
      <c r="D330" s="265"/>
      <c r="E330" s="265"/>
      <c r="F330" s="26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68" t="s">
        <v>133</v>
      </c>
      <c r="L348" s="26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69" t="s">
        <v>175</v>
      </c>
      <c r="E351" s="270"/>
      <c r="F351" s="270"/>
      <c r="G351" s="270"/>
      <c r="H351" s="241"/>
      <c r="I351" s="186" t="s">
        <v>132</v>
      </c>
      <c r="J351" s="5"/>
      <c r="K351" s="268" t="s">
        <v>133</v>
      </c>
      <c r="L351" s="26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SheetLayoutView="120" zoomScalePageLayoutView="0" workbookViewId="0" topLeftCell="A2">
      <selection activeCell="R344" sqref="R34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05" t="s">
        <v>191</v>
      </c>
      <c r="H6" s="306"/>
      <c r="I6" s="306"/>
      <c r="J6" s="306"/>
      <c r="K6" s="30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90" t="s">
        <v>173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86" t="s">
        <v>161</v>
      </c>
      <c r="H8" s="286"/>
      <c r="I8" s="286"/>
      <c r="J8" s="286"/>
      <c r="K8" s="28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84" t="s">
        <v>194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85" t="s">
        <v>192</v>
      </c>
      <c r="H10" s="285"/>
      <c r="I10" s="285"/>
      <c r="J10" s="285"/>
      <c r="K10" s="28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87" t="s">
        <v>162</v>
      </c>
      <c r="H11" s="287"/>
      <c r="I11" s="287"/>
      <c r="J11" s="287"/>
      <c r="K11" s="28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84" t="s">
        <v>5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85" t="s">
        <v>196</v>
      </c>
      <c r="H15" s="285"/>
      <c r="I15" s="285"/>
      <c r="J15" s="285"/>
      <c r="K15" s="285"/>
      <c r="M15" s="3"/>
      <c r="N15" s="3"/>
      <c r="O15" s="3"/>
      <c r="P15" s="3"/>
    </row>
    <row r="16" spans="7:16" ht="11.25" customHeight="1">
      <c r="G16" s="303" t="s">
        <v>166</v>
      </c>
      <c r="H16" s="303"/>
      <c r="I16" s="303"/>
      <c r="J16" s="303"/>
      <c r="K16" s="303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283"/>
      <c r="F17" s="283"/>
      <c r="G17" s="283"/>
      <c r="H17" s="283"/>
      <c r="I17" s="283"/>
      <c r="J17" s="283"/>
      <c r="K17" s="283"/>
      <c r="L17" s="169"/>
      <c r="M17" s="3"/>
      <c r="N17" s="3"/>
      <c r="O17" s="3"/>
      <c r="P17" s="3"/>
    </row>
    <row r="18" spans="1:16" ht="12" customHeight="1">
      <c r="A18" s="271" t="s">
        <v>177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5" t="s">
        <v>193</v>
      </c>
      <c r="D22" s="169"/>
      <c r="E22" s="169"/>
      <c r="F22" s="169"/>
      <c r="G22" s="169"/>
      <c r="H22" s="169"/>
      <c r="I22" s="169"/>
      <c r="J22" s="4"/>
      <c r="K22" s="177" t="s">
        <v>1</v>
      </c>
      <c r="L22" s="16">
        <v>191074837</v>
      </c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9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246" t="s">
        <v>195</v>
      </c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304" t="s">
        <v>7</v>
      </c>
      <c r="H25" s="304"/>
      <c r="I25" s="233">
        <v>9</v>
      </c>
      <c r="J25" s="235">
        <v>2</v>
      </c>
      <c r="K25" s="15">
        <v>2</v>
      </c>
      <c r="L25" s="15">
        <v>1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292" t="s">
        <v>2</v>
      </c>
      <c r="B27" s="293"/>
      <c r="C27" s="294"/>
      <c r="D27" s="294"/>
      <c r="E27" s="294"/>
      <c r="F27" s="294"/>
      <c r="G27" s="297" t="s">
        <v>3</v>
      </c>
      <c r="H27" s="299" t="s">
        <v>143</v>
      </c>
      <c r="I27" s="301" t="s">
        <v>147</v>
      </c>
      <c r="J27" s="302"/>
      <c r="K27" s="280" t="s">
        <v>144</v>
      </c>
      <c r="L27" s="278" t="s">
        <v>168</v>
      </c>
      <c r="M27" s="105"/>
      <c r="N27" s="3"/>
      <c r="O27" s="3"/>
      <c r="P27" s="3"/>
    </row>
    <row r="28" spans="1:17" ht="46.5" customHeight="1">
      <c r="A28" s="295"/>
      <c r="B28" s="296"/>
      <c r="C28" s="296"/>
      <c r="D28" s="296"/>
      <c r="E28" s="296"/>
      <c r="F28" s="296"/>
      <c r="G28" s="298"/>
      <c r="H28" s="300"/>
      <c r="I28" s="182" t="s">
        <v>142</v>
      </c>
      <c r="J28" s="183" t="s">
        <v>141</v>
      </c>
      <c r="K28" s="281"/>
      <c r="L28" s="279"/>
      <c r="M28" s="3"/>
      <c r="N28" s="3"/>
      <c r="O28" s="3"/>
      <c r="P28" s="3"/>
      <c r="Q28" s="3"/>
    </row>
    <row r="29" spans="1:17" ht="11.25" customHeight="1">
      <c r="A29" s="272" t="s">
        <v>139</v>
      </c>
      <c r="B29" s="273"/>
      <c r="C29" s="273"/>
      <c r="D29" s="273"/>
      <c r="E29" s="273"/>
      <c r="F29" s="27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686300</v>
      </c>
      <c r="J30" s="110">
        <f>SUM(J31+J41+J62+J83+J91+J107+J130+J146+J155)</f>
        <v>458900</v>
      </c>
      <c r="K30" s="248">
        <f>SUM(K31+K41+K62+K83+K91+K107+K130+K146+K155)</f>
        <v>458900</v>
      </c>
      <c r="L30" s="247">
        <f>SUM(L31+L41+L62+L83+L91+L107+L130+L146+L155)</f>
        <v>407394.24999999994</v>
      </c>
      <c r="M30" s="96"/>
      <c r="N30" s="96"/>
      <c r="O30" s="96"/>
      <c r="P30" s="96"/>
      <c r="Q30" s="96"/>
      <c r="R30" s="261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670100</v>
      </c>
      <c r="J31" s="110">
        <f>SUM(J32+J37)</f>
        <v>446700</v>
      </c>
      <c r="K31" s="249">
        <f>SUM(K32+K37)</f>
        <v>446700</v>
      </c>
      <c r="L31" s="250">
        <f>SUM(L32+L37)</f>
        <v>401977.69999999995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511600</v>
      </c>
      <c r="J32" s="127">
        <f aca="true" t="shared" si="0" ref="J32:L33">SUM(J33)</f>
        <v>341100</v>
      </c>
      <c r="K32" s="252">
        <f t="shared" si="0"/>
        <v>341100</v>
      </c>
      <c r="L32" s="251">
        <f t="shared" si="0"/>
        <v>337985.29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511600</v>
      </c>
      <c r="J33" s="127">
        <f t="shared" si="0"/>
        <v>341100</v>
      </c>
      <c r="K33" s="252">
        <f t="shared" si="0"/>
        <v>341100</v>
      </c>
      <c r="L33" s="251">
        <f t="shared" si="0"/>
        <v>337985.29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511600</v>
      </c>
      <c r="J34" s="127">
        <f>SUM(J35:J36)</f>
        <v>341100</v>
      </c>
      <c r="K34" s="252">
        <f>SUM(K35:K36)</f>
        <v>341100</v>
      </c>
      <c r="L34" s="251">
        <f>SUM(L35:L36)</f>
        <v>337985.29</v>
      </c>
      <c r="M34" s="3"/>
      <c r="N34" s="3"/>
      <c r="O34" s="3"/>
      <c r="P34" s="3"/>
      <c r="Q34" s="3"/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511600</v>
      </c>
      <c r="J35" s="116">
        <v>341100</v>
      </c>
      <c r="K35" s="253">
        <v>341100</v>
      </c>
      <c r="L35" s="253">
        <v>337985.29</v>
      </c>
      <c r="M35" s="3"/>
      <c r="N35" s="3"/>
      <c r="O35" s="3"/>
      <c r="P35" s="3"/>
      <c r="Q35" s="3"/>
      <c r="R35" s="260"/>
    </row>
    <row r="36" spans="1:18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253"/>
      <c r="L36" s="253"/>
      <c r="M36" s="3"/>
      <c r="N36" s="3"/>
      <c r="O36" s="3"/>
      <c r="P36" s="3"/>
      <c r="Q36" s="3"/>
      <c r="R36" s="260"/>
    </row>
    <row r="37" spans="1:18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158500</v>
      </c>
      <c r="J37" s="127">
        <f aca="true" t="shared" si="1" ref="J37:L38">J38</f>
        <v>105600</v>
      </c>
      <c r="K37" s="252">
        <f t="shared" si="1"/>
        <v>105600</v>
      </c>
      <c r="L37" s="251">
        <f t="shared" si="1"/>
        <v>63992.41</v>
      </c>
      <c r="M37" s="3"/>
      <c r="N37" s="3"/>
      <c r="O37" s="3"/>
      <c r="P37" s="3"/>
      <c r="Q37" s="3"/>
      <c r="R37" s="260"/>
    </row>
    <row r="38" spans="1:18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158500</v>
      </c>
      <c r="J38" s="127">
        <f t="shared" si="1"/>
        <v>105600</v>
      </c>
      <c r="K38" s="251">
        <f t="shared" si="1"/>
        <v>105600</v>
      </c>
      <c r="L38" s="251">
        <f t="shared" si="1"/>
        <v>63992.41</v>
      </c>
      <c r="M38" s="3"/>
      <c r="N38" s="3"/>
      <c r="O38" s="3"/>
      <c r="P38" s="3"/>
      <c r="Q38" s="3"/>
      <c r="R38" s="260"/>
    </row>
    <row r="39" spans="1:18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158500</v>
      </c>
      <c r="J39" s="127">
        <f>J40</f>
        <v>105600</v>
      </c>
      <c r="K39" s="251">
        <f>K40</f>
        <v>105600</v>
      </c>
      <c r="L39" s="251">
        <f>L40</f>
        <v>63992.41</v>
      </c>
      <c r="M39" s="3"/>
      <c r="N39" s="3"/>
      <c r="O39" s="3"/>
      <c r="P39" s="3"/>
      <c r="Q39" s="3"/>
      <c r="R39" s="260"/>
    </row>
    <row r="40" spans="1:18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158500</v>
      </c>
      <c r="J40" s="116">
        <v>105600</v>
      </c>
      <c r="K40" s="253">
        <v>105600</v>
      </c>
      <c r="L40" s="253">
        <v>63992.41</v>
      </c>
      <c r="M40" s="3"/>
      <c r="N40" s="3"/>
      <c r="O40" s="3"/>
      <c r="P40" s="3"/>
      <c r="Q40" s="3"/>
      <c r="R40" s="260"/>
    </row>
    <row r="41" spans="1:18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16200</v>
      </c>
      <c r="J41" s="119">
        <f t="shared" si="2"/>
        <v>12200</v>
      </c>
      <c r="K41" s="254">
        <f t="shared" si="2"/>
        <v>12200</v>
      </c>
      <c r="L41" s="254">
        <f t="shared" si="2"/>
        <v>5416.549999999999</v>
      </c>
      <c r="M41" s="3"/>
      <c r="N41" s="3"/>
      <c r="O41" s="3"/>
      <c r="P41" s="3"/>
      <c r="Q41" s="3"/>
      <c r="R41" s="260"/>
    </row>
    <row r="42" spans="1:18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16200</v>
      </c>
      <c r="J42" s="129">
        <f t="shared" si="2"/>
        <v>12200</v>
      </c>
      <c r="K42" s="251">
        <f t="shared" si="2"/>
        <v>12200</v>
      </c>
      <c r="L42" s="252">
        <f t="shared" si="2"/>
        <v>5416.549999999999</v>
      </c>
      <c r="M42" s="3"/>
      <c r="N42" s="3"/>
      <c r="O42" s="3"/>
      <c r="P42" s="3"/>
      <c r="Q42" s="3"/>
      <c r="R42" s="260"/>
    </row>
    <row r="43" spans="1:18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16200</v>
      </c>
      <c r="J43" s="129">
        <f t="shared" si="2"/>
        <v>12200</v>
      </c>
      <c r="K43" s="255">
        <f t="shared" si="2"/>
        <v>12200</v>
      </c>
      <c r="L43" s="255">
        <f t="shared" si="2"/>
        <v>5416.549999999999</v>
      </c>
      <c r="M43" s="3"/>
      <c r="N43" s="3"/>
      <c r="O43" s="3"/>
      <c r="P43" s="3"/>
      <c r="Q43" s="3"/>
      <c r="R43" s="260"/>
    </row>
    <row r="44" spans="1:18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16200</v>
      </c>
      <c r="J44" s="150">
        <f>SUM(J45:J61)-J53</f>
        <v>12200</v>
      </c>
      <c r="K44" s="256">
        <f>SUM(K45:K61)-K53</f>
        <v>12200</v>
      </c>
      <c r="L44" s="257">
        <f>SUM(L45:L61)-L53</f>
        <v>5416.549999999999</v>
      </c>
      <c r="M44" s="3"/>
      <c r="N44" s="3"/>
      <c r="O44" s="3"/>
      <c r="P44" s="3"/>
      <c r="Q44" s="3"/>
      <c r="R44" s="260"/>
    </row>
    <row r="45" spans="1:18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253"/>
      <c r="L45" s="253"/>
      <c r="M45" s="3"/>
      <c r="N45" s="3"/>
      <c r="O45" s="3"/>
      <c r="P45" s="3"/>
      <c r="Q45" s="3"/>
      <c r="R45" s="260"/>
    </row>
    <row r="46" spans="1:18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253"/>
      <c r="L46" s="253"/>
      <c r="M46" s="3"/>
      <c r="N46" s="3"/>
      <c r="O46" s="3"/>
      <c r="P46" s="3"/>
      <c r="Q46" s="3"/>
      <c r="R46" s="260"/>
    </row>
    <row r="47" spans="1:18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253"/>
      <c r="L47" s="253"/>
      <c r="M47" s="3"/>
      <c r="N47" s="3"/>
      <c r="O47" s="3"/>
      <c r="P47" s="3"/>
      <c r="Q47" s="3"/>
      <c r="R47" s="260"/>
    </row>
    <row r="48" spans="1:18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253"/>
      <c r="L48" s="253"/>
      <c r="M48" s="3"/>
      <c r="N48" s="3"/>
      <c r="O48" s="3"/>
      <c r="P48" s="3"/>
      <c r="Q48" s="3"/>
      <c r="R48" s="260"/>
    </row>
    <row r="49" spans="1:18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253"/>
      <c r="L49" s="253"/>
      <c r="M49" s="3"/>
      <c r="N49" s="3"/>
      <c r="O49" s="3"/>
      <c r="P49" s="3"/>
      <c r="Q49" s="3"/>
      <c r="R49" s="260"/>
    </row>
    <row r="50" spans="1:18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>
        <v>4000</v>
      </c>
      <c r="J50" s="116">
        <v>4000</v>
      </c>
      <c r="K50" s="253">
        <v>4000</v>
      </c>
      <c r="L50" s="253">
        <v>2499.08</v>
      </c>
      <c r="M50" s="3"/>
      <c r="N50" s="3"/>
      <c r="O50" s="3"/>
      <c r="P50" s="3"/>
      <c r="Q50" s="3"/>
      <c r="R50" s="260"/>
    </row>
    <row r="51" spans="1:18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>
        <v>3600</v>
      </c>
      <c r="J51" s="116">
        <v>2400</v>
      </c>
      <c r="K51" s="253">
        <v>2400</v>
      </c>
      <c r="L51" s="253">
        <v>676.06</v>
      </c>
      <c r="M51" s="3"/>
      <c r="N51" s="3"/>
      <c r="O51" s="3"/>
      <c r="P51" s="3"/>
      <c r="Q51" s="3"/>
      <c r="R51" s="260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253"/>
      <c r="L52" s="253"/>
      <c r="M52" s="3"/>
      <c r="N52" s="3"/>
      <c r="O52" s="3"/>
      <c r="P52" s="3"/>
      <c r="Q52" s="3"/>
    </row>
    <row r="53" spans="1:17" ht="11.25" customHeight="1">
      <c r="A53" s="264">
        <v>1</v>
      </c>
      <c r="B53" s="265"/>
      <c r="C53" s="265"/>
      <c r="D53" s="265"/>
      <c r="E53" s="265"/>
      <c r="F53" s="266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253"/>
      <c r="K54" s="253"/>
      <c r="L54" s="253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259"/>
      <c r="K55" s="258"/>
      <c r="L55" s="258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253"/>
      <c r="L56" s="253"/>
      <c r="M56" s="3"/>
      <c r="N56" s="3"/>
      <c r="O56" s="3"/>
      <c r="P56" s="3"/>
      <c r="Q56" s="3"/>
    </row>
    <row r="57" spans="1:17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>
        <v>4000</v>
      </c>
      <c r="J57" s="116">
        <v>2700</v>
      </c>
      <c r="K57" s="253">
        <v>2700</v>
      </c>
      <c r="L57" s="253">
        <v>1207</v>
      </c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258"/>
      <c r="L58" s="258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258"/>
      <c r="L59" s="258"/>
      <c r="M59" s="3"/>
      <c r="N59" s="3"/>
      <c r="O59" s="3"/>
      <c r="P59" s="3"/>
      <c r="Q59" s="3"/>
    </row>
    <row r="60" spans="1:18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/>
      <c r="J60" s="116"/>
      <c r="K60" s="253"/>
      <c r="L60" s="253"/>
      <c r="M60" s="3"/>
      <c r="N60" s="3"/>
      <c r="O60" s="3"/>
      <c r="P60" s="3"/>
      <c r="Q60" s="3"/>
      <c r="R60" s="260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>
        <v>4600</v>
      </c>
      <c r="J61" s="116">
        <v>3100</v>
      </c>
      <c r="K61" s="253">
        <v>3100</v>
      </c>
      <c r="L61" s="253">
        <v>1034.41</v>
      </c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aca="true" t="shared" si="3" ref="J79:L81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aca="true" t="shared" si="4" ref="J83:L85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75">
        <v>1</v>
      </c>
      <c r="B88" s="276"/>
      <c r="C88" s="276"/>
      <c r="D88" s="276"/>
      <c r="E88" s="276"/>
      <c r="F88" s="277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t="12.75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t="12.75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aca="true" t="shared" si="5" ref="J92:L93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t="12.7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t="12.75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t="12.75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aca="true" t="shared" si="6" ref="J97:L98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t="12.75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aca="true" t="shared" si="7" ref="I102:L103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aca="true" t="shared" si="8" ref="I108:L109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t="12.75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t="12.75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aca="true" t="shared" si="9" ref="J113:L115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aca="true" t="shared" si="10" ref="J117:L119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aca="true" t="shared" si="11" ref="J121:L123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aca="true" t="shared" si="12" ref="J125:L127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67">
        <v>1</v>
      </c>
      <c r="B129" s="265"/>
      <c r="C129" s="265"/>
      <c r="D129" s="265"/>
      <c r="E129" s="265"/>
      <c r="F129" s="266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t="12.75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aca="true" t="shared" si="13" ref="I131:L132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aca="true" t="shared" si="14" ref="I136:L137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t="12.75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aca="true" t="shared" si="15" ref="J141:L142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t="12.75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t="12.75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t="12.75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t="12.75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aca="true" t="shared" si="16" ref="J152:L153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t="12.75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t="12.75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aca="true" t="shared" si="17" ref="J156:L158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264">
        <v>1</v>
      </c>
      <c r="B169" s="265"/>
      <c r="C169" s="265"/>
      <c r="D169" s="265"/>
      <c r="E169" s="265"/>
      <c r="F169" s="266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2800</v>
      </c>
      <c r="J172" s="138">
        <f>SUM(J173+J226+J287)</f>
        <v>2800</v>
      </c>
      <c r="K172" s="111">
        <f>SUM(K173+K226+K287)</f>
        <v>2800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2800</v>
      </c>
      <c r="J173" s="123">
        <f>SUM(J174+J196+J204+J216+J220)</f>
        <v>2800</v>
      </c>
      <c r="K173" s="123">
        <f>SUM(K174+K196+K204+K216+K220)</f>
        <v>2800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2800</v>
      </c>
      <c r="J174" s="128">
        <f>SUM(J175+J178+J183+J188+J193)</f>
        <v>2800</v>
      </c>
      <c r="K174" s="129">
        <f>SUM(K175+K178+K183+K188+K193)</f>
        <v>2800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aca="true" t="shared" si="18" ref="I175:L176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2800</v>
      </c>
      <c r="J183" s="128">
        <f>J184</f>
        <v>2800</v>
      </c>
      <c r="K183" s="129">
        <f>K184</f>
        <v>2800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2800</v>
      </c>
      <c r="J184" s="127">
        <f>SUM(J185:J187)</f>
        <v>2800</v>
      </c>
      <c r="K184" s="127">
        <f>SUM(K185:K187)</f>
        <v>2800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>
        <v>2800</v>
      </c>
      <c r="J186" s="117">
        <v>2800</v>
      </c>
      <c r="K186" s="117">
        <v>2800</v>
      </c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aca="true" t="shared" si="19" ref="I193:L194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aca="true" t="shared" si="20" ref="I196:L197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67">
        <v>1</v>
      </c>
      <c r="B207" s="265"/>
      <c r="C207" s="265"/>
      <c r="D207" s="265"/>
      <c r="E207" s="265"/>
      <c r="F207" s="266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67">
        <v>1</v>
      </c>
      <c r="B246" s="265"/>
      <c r="C246" s="265"/>
      <c r="D246" s="265"/>
      <c r="E246" s="265"/>
      <c r="F246" s="266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aca="true" t="shared" si="23" ref="I247:L248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aca="true" t="shared" si="24" ref="J250:L251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aca="true" t="shared" si="25" ref="J276:L277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6" ref="J279:L280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67">
        <v>1</v>
      </c>
      <c r="B286" s="265"/>
      <c r="C286" s="265"/>
      <c r="D286" s="265"/>
      <c r="E286" s="265"/>
      <c r="F286" s="266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7" ref="I306:L30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aca="true" t="shared" si="28" ref="I309:L310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67">
        <v>1</v>
      </c>
      <c r="B327" s="265"/>
      <c r="C327" s="265"/>
      <c r="D327" s="265"/>
      <c r="E327" s="265"/>
      <c r="F327" s="266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9" ref="I335:L336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30" ref="I338:L339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1" ref="J341:L342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8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689100</v>
      </c>
      <c r="J344" s="141">
        <f>SUM(J30+J172)</f>
        <v>461700</v>
      </c>
      <c r="K344" s="262">
        <f>SUM(K30+K172)</f>
        <v>461700</v>
      </c>
      <c r="L344" s="263">
        <f>SUM(L30+L172)</f>
        <v>407394.24999999994</v>
      </c>
      <c r="M344" s="3"/>
      <c r="N344" s="3"/>
      <c r="O344" s="3"/>
      <c r="P344" s="3"/>
      <c r="Q344" s="3"/>
      <c r="R344" s="260"/>
    </row>
    <row r="345" spans="2:1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9"/>
      <c r="B347" s="311" t="s">
        <v>197</v>
      </c>
      <c r="C347" s="311"/>
      <c r="D347" s="311"/>
      <c r="E347" s="311"/>
      <c r="F347" s="311"/>
      <c r="G347" s="311"/>
      <c r="H347" s="27"/>
      <c r="I347" s="3"/>
      <c r="J347" s="3"/>
      <c r="K347" s="312" t="s">
        <v>198</v>
      </c>
      <c r="L347" s="31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68" t="s">
        <v>133</v>
      </c>
      <c r="L348" s="268"/>
      <c r="M348" s="3"/>
      <c r="N348" s="3"/>
      <c r="O348" s="3"/>
      <c r="P348" s="3"/>
      <c r="Q348" s="3"/>
    </row>
    <row r="349" spans="2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2:1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269" t="s">
        <v>175</v>
      </c>
      <c r="E351" s="270"/>
      <c r="F351" s="270"/>
      <c r="G351" s="270"/>
      <c r="H351" s="241"/>
      <c r="I351" s="186" t="s">
        <v>132</v>
      </c>
      <c r="J351" s="5"/>
      <c r="K351" s="268" t="s">
        <v>133</v>
      </c>
      <c r="L351" s="268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B347 H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2">
    <mergeCell ref="K348:L348"/>
    <mergeCell ref="A327:F327"/>
    <mergeCell ref="G16:K16"/>
    <mergeCell ref="G25:H25"/>
    <mergeCell ref="A27:F28"/>
    <mergeCell ref="A18:L18"/>
    <mergeCell ref="G27:G28"/>
    <mergeCell ref="E17:K17"/>
    <mergeCell ref="I27:J27"/>
    <mergeCell ref="K347:L347"/>
    <mergeCell ref="D351:G351"/>
    <mergeCell ref="A286:F286"/>
    <mergeCell ref="K351:L351"/>
    <mergeCell ref="A169:F169"/>
    <mergeCell ref="A207:F207"/>
    <mergeCell ref="G6:K6"/>
    <mergeCell ref="A7:L7"/>
    <mergeCell ref="G8:K8"/>
    <mergeCell ref="L27:L28"/>
    <mergeCell ref="K27:K28"/>
    <mergeCell ref="A9:L9"/>
    <mergeCell ref="B13:L13"/>
    <mergeCell ref="G11:K11"/>
    <mergeCell ref="G15:K15"/>
    <mergeCell ref="G10:K10"/>
    <mergeCell ref="H27:H28"/>
    <mergeCell ref="A129:F129"/>
    <mergeCell ref="A29:F29"/>
    <mergeCell ref="A53:F53"/>
    <mergeCell ref="A88:F88"/>
    <mergeCell ref="A246:F246"/>
    <mergeCell ref="B347:G34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Virginija</cp:lastModifiedBy>
  <cp:lastPrinted>2014-10-10T10:31:39Z</cp:lastPrinted>
  <dcterms:created xsi:type="dcterms:W3CDTF">2004-04-07T10:43:01Z</dcterms:created>
  <dcterms:modified xsi:type="dcterms:W3CDTF">2016-09-20T09:18:01Z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