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<sst xmlns="http://schemas.openxmlformats.org/spreadsheetml/2006/main" count="1046" uniqueCount="201">
  <si>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</si>
  <si>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</si>
  <si>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</si>
  <si>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</si>
  <si>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</si>
  <si>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</si>
  <si>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</si>
  <si>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</si>
  <si>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</si>
  <si>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</si>
  <si>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</si>
  <si>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</si>
  <si>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</si>
  <si>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</si>
  <si>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</si>
  <si>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</si>
  <si>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</si>
  <si>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</si>
  <si>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</si>
  <si>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</si>
  <si>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</si>
  <si>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</si>
  <si>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</si>
  <si>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</si>
  <si>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</si>
  <si>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</si>
  <si>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</si>
  <si>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</si>
  <si>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</si>
  <si>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</si>
  <si>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</si>
  <si>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</si>
  <si>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</si>
  <si>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</si>
  <si>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</si>
  <si>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</si>
  <si>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</si>
  <si>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</si>
  <si>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</si>
  <si>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</si>
  <si>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</si>
  <si>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</si>
  <si>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</si>
  <si>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</si>
  <si>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</si>
  <si>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</si>
  <si>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</si>
  <si>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</si>
  <si>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</si>
  <si>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</si>
  <si>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</si>
  <si>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</si>
  <si>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</si>
  <si>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</si>
  <si>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</si>
  <si>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</si>
  <si>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</si>
  <si>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</si>
  <si>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</si>
  <si>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</si>
  <si>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</si>
  <si>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</si>
  <si>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</si>
  <si>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</si>
  <si>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</si>
  <si>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</si>
  <si>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</si>
  <si>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</si>
  <si>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</si>
  <si>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</si>
  <si>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</si>
  <si>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</si>
  <si>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</si>
  <si>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</si>
  <si>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</si>
  <si>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</si>
  <si>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</si>
  <si>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</si>
  <si>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</si>
  <si>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</si>
  <si>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</si>
  <si>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</si>
  <si>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</si>
  <si>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</si>
  <si>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</si>
  <si>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</si>
  <si>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</si>
  <si>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</si>
  <si>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</si>
  <si>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</si>
  <si>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</si>
  <si>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</si>
  <si>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</si>
  <si>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</si>
  <si>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</si>
  <si>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</si>
  <si>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</si>
  <si>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</si>
  <si>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</si>
  <si>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</si>
  <si>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</si>
  <si>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</si>
  <si>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</si>
  <si>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</si>
  <si>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</si>
  <si>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</si>
  <si>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</si>
  <si>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</si>
  <si>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</si>
  <si>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</si>
  <si>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</si>
  <si>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</si>
  <si>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</si>
  <si>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</si>
  <si>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</si>
  <si>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</si>
  <si>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</si>
  <si>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</si>
  <si>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</si>
  <si>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</si>
  <si>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</si>
  <si>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</si>
  <si>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</si>
  <si>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</si>
  <si>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</si>
  <si>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</si>
  <si>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</si>
  <si>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</si>
  <si>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</si>
  <si>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</si>
  <si>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</si>
  <si>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</si>
  <si>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</si>
  <si>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</si>
  <si>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</si>
  <si>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</si>
  <si>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</si>
  <si>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</si>
  <si>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</si>
  <si>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</si>
  <si>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</si>
  <si>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</si>
  <si>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</si>
  <si>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</si>
  <si>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</si>
  <si>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</si>
  <si>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</si>
  <si>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</si>
  <si>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</si>
  <si>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</si>
  <si>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</si>
  <si>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</si>
  <si>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</si>
  <si>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</si>
  <si>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</si>
  <si>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</si>
  <si>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</si>
  <si>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</si>
  <si>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</si>
  <si>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</si>
  <si>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</si>
  <si>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</si>
  <si>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</si>
  <si>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</si>
  <si>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</si>
  <si>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</si>
  <si>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</si>
  <si>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</si>
  <si>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</si>
  <si>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</si>
  <si>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</si>
  <si>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</si>
  <si>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</si>
  <si>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</si>
  <si>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</si>
  <si>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</si>
  <si>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</si>
  <si>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</si>
  <si>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</si>
  <si>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</si>
  <si>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</si>
  <si>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</si>
  <si>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</si>
  <si>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</si>
  <si>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</si>
  <si>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</si>
  <si>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</si>
  <si>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</si>
  <si>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</si>
  <si>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</si>
  <si>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</si>
  <si>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</si>
  <si>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</si>
  <si>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</si>
  <si>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Garliavos Juozo Lukšos gimnazija</t>
  </si>
  <si>
    <t>Direktorius</t>
  </si>
  <si>
    <t>Vidmantas Vitkauskas</t>
  </si>
  <si>
    <t>2017 01 10    Nr. 15</t>
  </si>
  <si>
    <t>Vedėjo pavaduotoja finansams</t>
  </si>
  <si>
    <t>Morta Poderienė</t>
  </si>
  <si>
    <t>2016 M. GRUODŽIO 31 D.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</si>
</sst>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5">
      <selection activeCell="T17" sqref="T1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200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7" t="s">
        <v>192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7" t="s">
        <v>197</v>
      </c>
      <c r="H15" s="287"/>
      <c r="I15" s="287"/>
      <c r="J15" s="287"/>
      <c r="K15" s="287"/>
      <c r="M15" s="3"/>
      <c r="N15" s="3"/>
      <c r="O15" s="3"/>
      <c r="P15" s="3"/>
    </row>
    <row r="16" spans="7:1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6"/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6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194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191930</v>
      </c>
      <c r="J30" s="110">
        <f>SUM(J31+J41+J62+J83+J91+J107+J130+J146+J155)</f>
        <v>191930</v>
      </c>
      <c r="K30" s="248">
        <f>SUM(K31+K41+K62+K83+K91+K107+K130+K146+K155)</f>
        <v>176740.2</v>
      </c>
      <c r="L30" s="247">
        <f>SUM(L31+L41+L62+L83+L91+L107+L130+L146+L155)</f>
        <v>176740.2</v>
      </c>
      <c r="M30" s="96"/>
      <c r="N30" s="96"/>
      <c r="O30" s="96"/>
      <c r="P30" s="96"/>
      <c r="Q30" s="96"/>
      <c r="R30" s="261"/>
    </row>
    <row r="31" spans="1:18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131200</v>
      </c>
      <c r="J31" s="110">
        <f>SUM(J32+J37)</f>
        <v>131200</v>
      </c>
      <c r="K31" s="249">
        <f>SUM(K32+K37)</f>
        <v>123248.68</v>
      </c>
      <c r="L31" s="250">
        <f>SUM(L32+L37)</f>
        <v>123248.68</v>
      </c>
      <c r="M31" s="3"/>
      <c r="N31" s="3"/>
      <c r="O31" s="3"/>
      <c r="P31" s="3"/>
      <c r="Q31" s="3"/>
      <c r="R31" s="260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100200</v>
      </c>
      <c r="J32" s="127">
        <f aca="true" t="shared" si="0" ref="J32:L33">SUM(J33)</f>
        <v>100200</v>
      </c>
      <c r="K32" s="252">
        <f t="shared" si="0"/>
        <v>94167.61</v>
      </c>
      <c r="L32" s="251">
        <f t="shared" si="0"/>
        <v>94167.61</v>
      </c>
      <c r="M32" s="3"/>
      <c r="N32" s="3"/>
      <c r="O32" s="3"/>
      <c r="P32" s="3"/>
      <c r="Q32" s="3"/>
      <c r="R32" s="260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100200</v>
      </c>
      <c r="J33" s="127">
        <f t="shared" si="0"/>
        <v>100200</v>
      </c>
      <c r="K33" s="252">
        <f t="shared" si="0"/>
        <v>94167.61</v>
      </c>
      <c r="L33" s="251">
        <f t="shared" si="0"/>
        <v>94167.61</v>
      </c>
      <c r="M33" s="3"/>
      <c r="N33" s="3"/>
      <c r="O33" s="3"/>
      <c r="P33" s="3"/>
      <c r="Q33" s="3"/>
      <c r="R33" s="260"/>
    </row>
    <row r="34" spans="1:18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100200</v>
      </c>
      <c r="J34" s="127">
        <f>SUM(J35:J36)</f>
        <v>100200</v>
      </c>
      <c r="K34" s="252">
        <f>SUM(K35:K36)</f>
        <v>94167.61</v>
      </c>
      <c r="L34" s="251">
        <f>SUM(L35:L36)</f>
        <v>94167.61</v>
      </c>
      <c r="M34" s="3"/>
      <c r="N34" s="3"/>
      <c r="O34" s="3"/>
      <c r="P34" s="3"/>
      <c r="Q34" s="3"/>
      <c r="R34" s="260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100200</v>
      </c>
      <c r="J35" s="116">
        <v>100200</v>
      </c>
      <c r="K35" s="253">
        <v>94167.61</v>
      </c>
      <c r="L35" s="253">
        <v>94167.61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31000</v>
      </c>
      <c r="J37" s="127">
        <f aca="true" t="shared" si="1" ref="J37:L38">J38</f>
        <v>31000</v>
      </c>
      <c r="K37" s="252">
        <f t="shared" si="1"/>
        <v>29081.07</v>
      </c>
      <c r="L37" s="251">
        <f t="shared" si="1"/>
        <v>29081.07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31000</v>
      </c>
      <c r="J38" s="127">
        <f t="shared" si="1"/>
        <v>31000</v>
      </c>
      <c r="K38" s="251">
        <f t="shared" si="1"/>
        <v>29081.07</v>
      </c>
      <c r="L38" s="251">
        <f t="shared" si="1"/>
        <v>29081.07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31000</v>
      </c>
      <c r="J39" s="127">
        <f>J40</f>
        <v>31000</v>
      </c>
      <c r="K39" s="251">
        <f>K40</f>
        <v>29081.07</v>
      </c>
      <c r="L39" s="251">
        <f>L40</f>
        <v>29081.07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31000</v>
      </c>
      <c r="J40" s="116">
        <v>31000</v>
      </c>
      <c r="K40" s="253">
        <v>29081.07</v>
      </c>
      <c r="L40" s="253">
        <v>29081.07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60730</v>
      </c>
      <c r="J41" s="119">
        <f t="shared" si="2"/>
        <v>60730</v>
      </c>
      <c r="K41" s="254">
        <f t="shared" si="2"/>
        <v>53491.520000000004</v>
      </c>
      <c r="L41" s="254">
        <f t="shared" si="2"/>
        <v>53491.520000000004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60730</v>
      </c>
      <c r="J42" s="129">
        <f t="shared" si="2"/>
        <v>60730</v>
      </c>
      <c r="K42" s="251">
        <f t="shared" si="2"/>
        <v>53491.520000000004</v>
      </c>
      <c r="L42" s="252">
        <f t="shared" si="2"/>
        <v>53491.520000000004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60730</v>
      </c>
      <c r="J43" s="129">
        <f t="shared" si="2"/>
        <v>60730</v>
      </c>
      <c r="K43" s="255">
        <f t="shared" si="2"/>
        <v>53491.520000000004</v>
      </c>
      <c r="L43" s="255">
        <f t="shared" si="2"/>
        <v>53491.520000000004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60730</v>
      </c>
      <c r="J44" s="150">
        <f>SUM(J45:J61)-J53</f>
        <v>60730</v>
      </c>
      <c r="K44" s="256">
        <f>SUM(K45:K61)-K53</f>
        <v>53491.520000000004</v>
      </c>
      <c r="L44" s="257">
        <f>SUM(L45:L61)-L53</f>
        <v>53491.520000000004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v>130</v>
      </c>
      <c r="J45" s="116">
        <v>130</v>
      </c>
      <c r="K45" s="253">
        <v>120.09</v>
      </c>
      <c r="L45" s="253">
        <v>120.09</v>
      </c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200</v>
      </c>
      <c r="J46" s="116">
        <v>200</v>
      </c>
      <c r="K46" s="253">
        <v>152.68</v>
      </c>
      <c r="L46" s="253">
        <v>152.68</v>
      </c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1600</v>
      </c>
      <c r="J47" s="116">
        <v>1600</v>
      </c>
      <c r="K47" s="253">
        <v>1168.2</v>
      </c>
      <c r="L47" s="253">
        <v>1168.2</v>
      </c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3500</v>
      </c>
      <c r="J48" s="116">
        <v>3500</v>
      </c>
      <c r="K48" s="253">
        <v>3412.84</v>
      </c>
      <c r="L48" s="253">
        <v>3412.84</v>
      </c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>
        <v>200</v>
      </c>
      <c r="K50" s="253">
        <v>205.26</v>
      </c>
      <c r="L50" s="253">
        <v>205.26</v>
      </c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11000</v>
      </c>
      <c r="J51" s="116">
        <v>11000</v>
      </c>
      <c r="K51" s="253">
        <v>10910.35</v>
      </c>
      <c r="L51" s="253">
        <v>10910.35</v>
      </c>
      <c r="M51" s="3"/>
      <c r="N51" s="3"/>
      <c r="O51" s="3"/>
      <c r="P51" s="3"/>
      <c r="Q51" s="3"/>
      <c r="R51" s="260"/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>
        <v>200</v>
      </c>
      <c r="J52" s="116">
        <v>200</v>
      </c>
      <c r="K52" s="253">
        <v>29.2</v>
      </c>
      <c r="L52" s="253">
        <v>29.2</v>
      </c>
      <c r="M52" s="3"/>
      <c r="N52" s="3"/>
      <c r="O52" s="3"/>
      <c r="P52" s="3"/>
      <c r="Q52" s="3"/>
      <c r="R52" s="260"/>
    </row>
    <row r="53" spans="1:18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  <c r="R53" s="260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  <c r="R54" s="260"/>
    </row>
    <row r="55" spans="1:18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  <c r="R55" s="260"/>
    </row>
    <row r="56" spans="1:18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6700</v>
      </c>
      <c r="J56" s="116">
        <v>6700</v>
      </c>
      <c r="K56" s="253">
        <v>6685.57</v>
      </c>
      <c r="L56" s="253">
        <v>6685.57</v>
      </c>
      <c r="M56" s="3"/>
      <c r="N56" s="3"/>
      <c r="O56" s="3"/>
      <c r="P56" s="3"/>
      <c r="Q56" s="3"/>
      <c r="R56" s="260"/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200</v>
      </c>
      <c r="J57" s="116">
        <v>200</v>
      </c>
      <c r="K57" s="253">
        <v>29</v>
      </c>
      <c r="L57" s="253">
        <v>29</v>
      </c>
      <c r="M57" s="3"/>
      <c r="N57" s="3"/>
      <c r="O57" s="3"/>
      <c r="P57" s="3"/>
      <c r="Q57" s="3"/>
      <c r="R57" s="260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  <c r="R58" s="260"/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  <c r="R59" s="260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32900</v>
      </c>
      <c r="J60" s="116">
        <v>32900</v>
      </c>
      <c r="K60" s="253">
        <v>27279.13</v>
      </c>
      <c r="L60" s="253">
        <v>27279.13</v>
      </c>
      <c r="M60" s="3"/>
      <c r="N60" s="3"/>
      <c r="O60" s="3"/>
      <c r="P60" s="3"/>
      <c r="Q60" s="3"/>
      <c r="R60" s="260"/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4100</v>
      </c>
      <c r="J61" s="116">
        <v>4100</v>
      </c>
      <c r="K61" s="253">
        <v>3499.2</v>
      </c>
      <c r="L61" s="253">
        <v>3499.2</v>
      </c>
      <c r="M61" s="3"/>
      <c r="N61" s="3"/>
      <c r="O61" s="3"/>
      <c r="P61" s="3"/>
      <c r="Q61" s="3"/>
      <c r="R61" s="260"/>
    </row>
    <row r="62" spans="1:18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  <c r="R62" s="260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191930</v>
      </c>
      <c r="J344" s="263">
        <f>SUM(J30+J172)</f>
        <v>191930</v>
      </c>
      <c r="K344" s="263">
        <f>SUM(K30+K172)</f>
        <v>176740.2</v>
      </c>
      <c r="L344" s="264">
        <f>SUM(L30+L172)</f>
        <v>176740.2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13" t="s">
        <v>195</v>
      </c>
      <c r="C347" s="313"/>
      <c r="D347" s="313"/>
      <c r="E347" s="313"/>
      <c r="F347" s="313"/>
      <c r="G347" s="313"/>
      <c r="H347" s="27"/>
      <c r="I347" s="3"/>
      <c r="J347" s="3"/>
      <c r="K347" s="312" t="s">
        <v>196</v>
      </c>
      <c r="L347" s="312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312" t="s">
        <v>199</v>
      </c>
      <c r="L350" s="312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 K350:L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H27:H28"/>
    <mergeCell ref="A129:F129"/>
    <mergeCell ref="A29:F29"/>
    <mergeCell ref="A53:F53"/>
    <mergeCell ref="A88:F88"/>
    <mergeCell ref="A246:F246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K347:L347"/>
    <mergeCell ref="D351:G351"/>
    <mergeCell ref="A286:F286"/>
    <mergeCell ref="K351:L351"/>
    <mergeCell ref="A169:F169"/>
    <mergeCell ref="A207:F207"/>
    <mergeCell ref="B347:G347"/>
    <mergeCell ref="K350:L350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2016-10-17T05:52:15Z</cp:lastPrinted>
  <dcterms:created xsi:type="dcterms:W3CDTF">2004-04-07T10:43:01Z</dcterms:created>
  <dcterms:modified xsi:type="dcterms:W3CDTF">2017-01-09T08:59:42Z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